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ile\ファイル共有\財政課\01財政係\99その他通知照会\照会\R4\20220907_令和２年度財政状況資料集の作成について（2回目・地方公会計関係）\03_回答\"/>
    </mc:Choice>
  </mc:AlternateContent>
  <bookViews>
    <workbookView xWindow="0" yWindow="0" windowWidth="24000" windowHeight="783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BE34" i="10"/>
  <c r="C34" i="10"/>
  <c r="C35" i="10" s="1"/>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l="1"/>
  <c r="BW34" i="10"/>
  <c r="BW35" i="10" s="1"/>
  <c r="BW36" i="10" s="1"/>
  <c r="BW37" i="10" s="1"/>
  <c r="BW38" i="10" s="1"/>
  <c r="BW39" i="10" s="1"/>
  <c r="BW40" i="10" s="1"/>
  <c r="BW41" i="10" s="1"/>
  <c r="BW42" i="10" s="1"/>
  <c r="BW43" i="10" s="1"/>
  <c r="CO34" i="10" l="1"/>
</calcChain>
</file>

<file path=xl/sharedStrings.xml><?xml version="1.0" encoding="utf-8"?>
<sst xmlns="http://schemas.openxmlformats.org/spreadsheetml/2006/main" count="1159" uniqueCount="615">
  <si>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</si>
  <si>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</si>
  <si>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</si>
  <si>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</si>
  <si>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</si>
  <si>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</si>
  <si>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</si>
  <si>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</si>
  <si>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</si>
  <si>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</si>
  <si>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</si>
  <si>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</si>
  <si>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</si>
  <si>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</si>
  <si>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</si>
  <si>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</si>
  <si>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</si>
  <si>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</si>
  <si>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</si>
  <si>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</si>
  <si>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</si>
  <si>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</si>
  <si>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</si>
  <si>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</si>
  <si>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</si>
  <si>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</si>
  <si>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</si>
  <si>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</si>
  <si>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</si>
  <si>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</si>
  <si>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</si>
  <si>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</si>
  <si>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</si>
  <si>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</si>
  <si>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</si>
  <si>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</si>
  <si>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</si>
  <si>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</si>
  <si>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</si>
  <si>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</si>
  <si>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</si>
  <si>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</si>
  <si>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</si>
  <si>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</si>
  <si>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</si>
  <si>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</si>
  <si>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</si>
  <si>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</si>
  <si>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</si>
  <si>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</si>
  <si>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</si>
  <si>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</si>
  <si>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</si>
  <si>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</si>
  <si>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</si>
  <si>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</si>
  <si>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</si>
  <si>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</si>
  <si>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</si>
  <si>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</si>
  <si>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</si>
  <si>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</si>
  <si>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</si>
  <si>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</si>
  <si>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</si>
  <si>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</si>
  <si>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</si>
  <si>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</si>
  <si>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</si>
  <si>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</si>
  <si>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</si>
  <si>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</si>
  <si>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</si>
  <si>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</si>
  <si>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</si>
  <si>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</si>
  <si>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</si>
  <si>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</si>
  <si>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</si>
  <si>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</si>
  <si>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</si>
  <si>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</si>
  <si>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</si>
  <si>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</si>
  <si>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</si>
  <si>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Ⅱ－３</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</si>
  <si>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</si>
  <si>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</si>
  <si>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</si>
  <si>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</si>
  <si>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</si>
  <si>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</si>
  <si>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</si>
  <si>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</si>
  <si>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</si>
  <si>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</si>
  <si>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</si>
  <si>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</si>
  <si>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古賀市</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</si>
  <si>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</si>
  <si>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</si>
  <si>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</si>
  <si>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</si>
  <si>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</si>
  <si>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</si>
  <si>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</si>
  <si>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</si>
  <si>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</si>
  <si>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</si>
  <si>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</si>
  <si>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</si>
  <si>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</si>
  <si>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</si>
  <si>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</si>
  <si>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</si>
  <si>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</si>
  <si>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</si>
  <si>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</si>
  <si>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</si>
  <si>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</si>
  <si>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</si>
  <si>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</si>
  <si>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</si>
  <si>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</si>
  <si>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</si>
  <si>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</si>
  <si>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</si>
  <si>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</si>
  <si>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</si>
  <si>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</si>
  <si>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</si>
  <si>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</si>
  <si>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</si>
  <si>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</si>
  <si>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</si>
  <si>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</si>
  <si>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</si>
  <si>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</si>
  <si>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</si>
  <si>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</si>
  <si>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</si>
  <si>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</si>
  <si>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</si>
  <si>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</si>
  <si>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</si>
  <si>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</si>
  <si>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</si>
  <si>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</si>
  <si>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</si>
  <si>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</si>
  <si>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</si>
  <si>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</si>
  <si>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</si>
  <si>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</si>
  <si>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</si>
  <si>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</si>
  <si>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</si>
  <si>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</si>
  <si>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</si>
  <si>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</si>
  <si>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</si>
  <si>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</si>
  <si>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</si>
  <si>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</si>
  <si>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</si>
  <si>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</si>
  <si>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</si>
  <si>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</si>
  <si>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</si>
  <si>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</si>
  <si>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</si>
  <si>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</si>
  <si>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</si>
  <si>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</si>
  <si>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</si>
  <si>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</si>
  <si>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</si>
  <si>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</si>
  <si>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</si>
  <si>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</si>
  <si>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</si>
  <si>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</si>
  <si>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</si>
  <si>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</si>
  <si>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</si>
  <si>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</si>
  <si>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</si>
  <si>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</si>
  <si>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</si>
  <si>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</si>
  <si>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</si>
  <si>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</si>
  <si>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</si>
  <si>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</si>
  <si>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</si>
  <si>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</si>
  <si>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</si>
  <si>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</si>
  <si>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</si>
  <si>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</si>
  <si>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</si>
  <si>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</si>
  <si>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</si>
  <si>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</si>
  <si>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</si>
  <si>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</si>
  <si>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</si>
  <si>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</si>
  <si>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</si>
  <si>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</si>
  <si>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</si>
  <si>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</si>
  <si>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</si>
  <si>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</si>
  <si>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</si>
  <si>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</si>
  <si>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</si>
  <si>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</si>
  <si>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福岡県古賀市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</si>
  <si>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</si>
  <si>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</si>
  <si>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</si>
  <si>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</si>
  <si>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</si>
  <si>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</si>
  <si>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</si>
  <si>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</si>
  <si>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</si>
  <si>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</si>
  <si>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</si>
  <si>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</si>
  <si>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</si>
  <si>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</si>
  <si>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</si>
  <si>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</si>
  <si>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</si>
  <si>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</si>
  <si>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</si>
  <si>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</si>
  <si>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</si>
  <si>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</si>
  <si>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</si>
  <si>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</si>
  <si>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</si>
  <si>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</si>
  <si>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</si>
  <si>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</si>
  <si>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</si>
  <si>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</si>
  <si>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</si>
  <si>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</si>
  <si>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</si>
  <si>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</si>
  <si>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</si>
  <si>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</si>
  <si>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</si>
  <si>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</si>
  <si>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</si>
  <si>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</si>
  <si>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</si>
  <si>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</si>
  <si>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</si>
  <si>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</si>
  <si>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</si>
  <si>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</si>
  <si>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</si>
  <si>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</si>
  <si>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</si>
  <si>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</si>
  <si>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</si>
  <si>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</si>
  <si>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</si>
  <si>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</si>
  <si>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</si>
  <si>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</si>
  <si>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</si>
  <si>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</si>
  <si>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</si>
  <si>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</si>
  <si>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</si>
  <si>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</si>
  <si>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</si>
  <si>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</si>
  <si>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</si>
  <si>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</si>
  <si>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</si>
  <si>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</si>
  <si>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</si>
  <si>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</si>
  <si>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</si>
  <si>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</si>
  <si>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</si>
  <si>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</si>
  <si>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</si>
  <si>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</si>
  <si>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</si>
  <si>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</si>
  <si>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</si>
  <si>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</si>
  <si>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</si>
  <si>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</si>
  <si>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</si>
  <si>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</si>
  <si>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</si>
  <si>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</si>
  <si>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</si>
  <si>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</si>
  <si>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</si>
  <si>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</si>
  <si>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</si>
  <si>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</si>
  <si>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</si>
  <si>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</si>
  <si>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</si>
  <si>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</si>
  <si>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</si>
  <si>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</si>
  <si>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</si>
  <si>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</si>
  <si>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</si>
  <si>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</si>
  <si>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</si>
  <si>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</si>
  <si>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</si>
  <si>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</si>
  <si>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</si>
  <si>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</si>
  <si>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</si>
  <si>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</si>
  <si>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</si>
  <si>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</si>
  <si>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</si>
  <si>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</si>
  <si>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</si>
  <si>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</si>
  <si>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</si>
  <si>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</si>
  <si>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</si>
  <si>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</si>
  <si>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</si>
  <si>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</si>
  <si>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</si>
  <si>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</si>
  <si>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工業用水道</t>
    <phoneticPr fontId="5"/>
  </si>
  <si>
    <t>被保険者数(人)</t>
  </si>
  <si>
    <t>　積立金</t>
    <phoneticPr fontId="5"/>
  </si>
  <si>
    <t>　うち減収補塡債(特例分)</t>
    <rPh sb="4" eb="5">
      <t>シュウ</t>
    </rPh>
    <rPh sb="9" eb="10">
      <t>トク</t>
    </rPh>
    <rPh sb="10" eb="11">
      <t>レイ</t>
    </rPh>
    <rPh sb="11" eb="12">
      <t>ブン</t>
    </rPh>
    <phoneticPr fontId="16"/>
  </si>
  <si>
    <t>交通</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</si>
  <si>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</si>
  <si>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</si>
  <si>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</si>
  <si>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</si>
  <si>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</si>
  <si>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</si>
  <si>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</si>
  <si>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</si>
  <si>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</si>
  <si>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</si>
  <si>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</si>
  <si>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</si>
  <si>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</si>
  <si>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</si>
  <si>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</si>
  <si>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</si>
  <si>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</si>
  <si>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</si>
  <si>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</si>
  <si>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</si>
  <si>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</si>
  <si>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</si>
  <si>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</si>
  <si>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</si>
  <si>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福岡県古賀市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</si>
  <si>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</si>
  <si>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</si>
  <si>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</si>
  <si>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</si>
  <si>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</si>
  <si>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</si>
  <si>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</si>
  <si>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</si>
  <si>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</si>
  <si>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</si>
  <si>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</si>
  <si>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</si>
  <si>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</si>
  <si>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</si>
  <si>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</si>
  <si>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</si>
  <si>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</si>
  <si>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</si>
  <si>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</si>
  <si>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</si>
  <si>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住宅新築資金等貸付事業特別会計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</si>
  <si>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</si>
  <si>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</si>
  <si>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</si>
  <si>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</si>
  <si>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</si>
  <si>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</si>
  <si>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</si>
  <si>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</si>
  <si>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</si>
  <si>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</si>
  <si>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</si>
  <si>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</si>
  <si>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</si>
  <si>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</si>
  <si>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</si>
  <si>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介護保険特別会計（保険事業勘定）</t>
    <phoneticPr fontId="5"/>
  </si>
  <si>
    <t>介護保険特別会計（介護サービス事業勘定）</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</si>
  <si>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</si>
  <si>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</si>
  <si>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</si>
  <si>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</si>
  <si>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</si>
  <si>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</si>
  <si>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</si>
  <si>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</si>
  <si>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総収益
（歳入）</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</si>
  <si>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</si>
  <si>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</si>
  <si>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</si>
  <si>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</si>
  <si>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</si>
  <si>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</si>
  <si>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</si>
  <si>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</si>
  <si>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</si>
  <si>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</si>
  <si>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</si>
  <si>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</si>
  <si>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</si>
  <si>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</si>
  <si>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</si>
  <si>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</si>
  <si>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</si>
  <si>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</si>
  <si>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</si>
  <si>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</si>
  <si>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</si>
  <si>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</si>
  <si>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</si>
  <si>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</si>
  <si>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</si>
  <si>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</si>
  <si>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</si>
  <si>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</si>
  <si>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</si>
  <si>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</si>
  <si>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</si>
  <si>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</si>
  <si>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</si>
  <si>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</si>
  <si>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</si>
  <si>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</si>
  <si>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</si>
  <si>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</si>
  <si>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</si>
  <si>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</si>
  <si>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</si>
  <si>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</si>
  <si>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</si>
  <si>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</si>
  <si>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</si>
  <si>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</si>
  <si>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</si>
  <si>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</si>
  <si>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</si>
  <si>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</si>
  <si>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</si>
  <si>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</si>
  <si>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</si>
  <si>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</si>
  <si>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</si>
  <si>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</si>
  <si>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</si>
  <si>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</si>
  <si>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</si>
  <si>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</si>
  <si>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</si>
  <si>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</si>
  <si>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</si>
  <si>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</si>
  <si>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</si>
  <si>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</si>
  <si>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</si>
  <si>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</si>
  <si>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</si>
  <si>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</si>
  <si>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</si>
  <si>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</si>
  <si>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</si>
  <si>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</si>
  <si>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</si>
  <si>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</si>
  <si>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</si>
  <si>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</si>
  <si>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</si>
  <si>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</si>
  <si>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</si>
  <si>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</si>
  <si>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</si>
  <si>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</si>
  <si>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</si>
  <si>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</si>
  <si>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</si>
  <si>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</si>
  <si>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</si>
  <si>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</si>
  <si>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</si>
  <si>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</si>
  <si>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</si>
  <si>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</si>
  <si>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</si>
  <si>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</si>
  <si>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</si>
  <si>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</si>
  <si>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</si>
  <si>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</si>
  <si>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</si>
  <si>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</si>
  <si>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</si>
  <si>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</si>
  <si>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</si>
  <si>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</si>
  <si>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</si>
  <si>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</si>
  <si>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</si>
  <si>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</si>
  <si>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</si>
  <si>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</si>
  <si>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</si>
  <si>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</si>
  <si>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</si>
  <si>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</si>
  <si>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</si>
  <si>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</si>
  <si>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</si>
  <si>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</si>
  <si>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</si>
  <si>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</si>
  <si>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</si>
  <si>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</si>
  <si>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</si>
  <si>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</si>
  <si>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</si>
  <si>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</si>
  <si>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</si>
  <si>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</si>
  <si>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</si>
  <si>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</si>
  <si>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</si>
  <si>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</si>
  <si>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</si>
  <si>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</si>
  <si>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3.96</t>
  </si>
  <si>
    <t>▲ 0.49</t>
  </si>
  <si>
    <t>一般会計</t>
  </si>
  <si>
    <t>水道事業会計</t>
  </si>
  <si>
    <t>下水道事業会計</t>
  </si>
  <si>
    <t>介護保険特別会計（保険事業勘定）</t>
  </si>
  <si>
    <t>国民健康保険特別会計</t>
  </si>
  <si>
    <t>▲ 0.28</t>
  </si>
  <si>
    <t>住宅新築資金等貸付事業特別会計</t>
  </si>
  <si>
    <t>介護保険特別会計（介護サービス事業勘定）</t>
  </si>
  <si>
    <t>後期高齢者医療特別会計</t>
  </si>
  <si>
    <t>その他会計（赤字）</t>
  </si>
  <si>
    <t>その他会計（黒字）</t>
  </si>
  <si>
    <t>H27末</t>
    <phoneticPr fontId="5"/>
  </si>
  <si>
    <t>H28末</t>
    <phoneticPr fontId="5"/>
  </si>
  <si>
    <t>H29末</t>
    <phoneticPr fontId="5"/>
  </si>
  <si>
    <t>H30末</t>
    <phoneticPr fontId="5"/>
  </si>
  <si>
    <t>R01末</t>
    <phoneticPr fontId="5"/>
  </si>
  <si>
    <t>古賀市公共施設等建設保全資金積立金</t>
    <rPh sb="0" eb="3">
      <t>コガシ</t>
    </rPh>
    <rPh sb="3" eb="5">
      <t>コウキョウ</t>
    </rPh>
    <rPh sb="5" eb="7">
      <t>シセツ</t>
    </rPh>
    <rPh sb="7" eb="8">
      <t>トウ</t>
    </rPh>
    <rPh sb="8" eb="10">
      <t>ケンセツ</t>
    </rPh>
    <rPh sb="10" eb="12">
      <t>ホゼン</t>
    </rPh>
    <rPh sb="12" eb="14">
      <t>シキン</t>
    </rPh>
    <rPh sb="14" eb="16">
      <t>ツミタテ</t>
    </rPh>
    <rPh sb="16" eb="17">
      <t>キン</t>
    </rPh>
    <phoneticPr fontId="11"/>
  </si>
  <si>
    <t>義務教育施設整備保全基金</t>
    <rPh sb="0" eb="2">
      <t>ギム</t>
    </rPh>
    <rPh sb="2" eb="4">
      <t>キョウイク</t>
    </rPh>
    <rPh sb="4" eb="6">
      <t>シセツ</t>
    </rPh>
    <rPh sb="6" eb="8">
      <t>セイビ</t>
    </rPh>
    <rPh sb="8" eb="10">
      <t>ホゼン</t>
    </rPh>
    <rPh sb="10" eb="12">
      <t>キキン</t>
    </rPh>
    <phoneticPr fontId="11"/>
  </si>
  <si>
    <t>古賀市ふるさと応援寄附基金</t>
    <rPh sb="0" eb="3">
      <t>コガシ</t>
    </rPh>
    <rPh sb="7" eb="9">
      <t>オウエン</t>
    </rPh>
    <rPh sb="9" eb="11">
      <t>キフ</t>
    </rPh>
    <rPh sb="11" eb="13">
      <t>キキン</t>
    </rPh>
    <phoneticPr fontId="11"/>
  </si>
  <si>
    <t>古賀市森林環境譲与税基金</t>
    <rPh sb="0" eb="3">
      <t>コガシ</t>
    </rPh>
    <rPh sb="3" eb="12">
      <t>シンリンカンキョウジョウヨゼイキキン</t>
    </rPh>
    <phoneticPr fontId="5"/>
  </si>
  <si>
    <t>-</t>
    <phoneticPr fontId="2"/>
  </si>
  <si>
    <t>-</t>
    <phoneticPr fontId="2"/>
  </si>
  <si>
    <t>玄界環境組合</t>
  </si>
  <si>
    <t>古賀高等学校組合</t>
  </si>
  <si>
    <t>北筑昇華苑組合</t>
  </si>
  <si>
    <t>粕屋北部消防組合(一般会計)</t>
  </si>
  <si>
    <t>粕屋北部消防組合(休日診療所事業特別会計)</t>
  </si>
  <si>
    <t>福岡県市町村消防団員等公務災害補償組合</t>
  </si>
  <si>
    <t>福岡県市町村職員退職手当組合(一般会計)</t>
    <rPh sb="6" eb="8">
      <t>ショクイン</t>
    </rPh>
    <phoneticPr fontId="3"/>
  </si>
  <si>
    <t>福岡県市町村職員退職手当組合(基金特別会計)</t>
    <rPh sb="6" eb="8">
      <t>ショクイン</t>
    </rPh>
    <phoneticPr fontId="3"/>
  </si>
  <si>
    <t>糟屋郡自治会館組合</t>
  </si>
  <si>
    <t>福岡県自治振興組合(一般会計)</t>
    <rPh sb="10" eb="12">
      <t>イッパン</t>
    </rPh>
    <rPh sb="12" eb="14">
      <t>カイケイ</t>
    </rPh>
    <phoneticPr fontId="3"/>
  </si>
  <si>
    <t>福岡県自治振興組合(公文書館事業特別会計)</t>
    <rPh sb="10" eb="14">
      <t>コウブンショカン</t>
    </rPh>
    <rPh sb="14" eb="16">
      <t>ジギョウ</t>
    </rPh>
    <rPh sb="16" eb="18">
      <t>トクベツ</t>
    </rPh>
    <rPh sb="18" eb="20">
      <t>カイケイ</t>
    </rPh>
    <phoneticPr fontId="3"/>
  </si>
  <si>
    <t>福岡都市圏広域行政事業組合(一般会計)</t>
  </si>
  <si>
    <t>福岡都市圏広域行政事業組合(流域連携事業特別会計)</t>
  </si>
  <si>
    <t>福岡都市圏広域行政事業組合(競艇事業特別会計)</t>
  </si>
  <si>
    <t>福岡県後期高齢者医療広域連合(一般会計)</t>
  </si>
  <si>
    <t>福岡県後期高齢者医療広域連合(後期高齢者医療特別会計)</t>
  </si>
  <si>
    <t>福岡地区水道企業団</t>
  </si>
  <si>
    <t>古賀市土地開発公社</t>
    <rPh sb="0" eb="3">
      <t>コガシ</t>
    </rPh>
    <rPh sb="3" eb="5">
      <t>トチ</t>
    </rPh>
    <rPh sb="5" eb="7">
      <t>カイハツ</t>
    </rPh>
    <rPh sb="7" eb="9">
      <t>コウシャ</t>
    </rPh>
    <phoneticPr fontId="3"/>
  </si>
  <si>
    <t>○</t>
    <phoneticPr fontId="2"/>
  </si>
  <si>
    <t>▲0</t>
    <phoneticPr fontId="2"/>
  </si>
  <si>
    <t>-</t>
    <phoneticPr fontId="2"/>
  </si>
  <si>
    <t>法適用企業</t>
    <rPh sb="0" eb="5">
      <t>ホウテキヨウキギョウ</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</si>
  <si>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</si>
  <si>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</si>
  <si>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</si>
  <si>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</si>
  <si>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例年、充当可能財源が将来負担額を上回っているため、将来負担比率は発生していない。
一方、有形固定資産減価償却率は上昇傾向にあり、公共施設等総合管理計画に基づき、今後、老朽化対策に取り組んでいく。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</si>
  <si>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</si>
  <si>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</si>
  <si>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</si>
  <si>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</si>
  <si>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</si>
  <si>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</si>
  <si>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</si>
  <si>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例年、充当可能財源が将来負担額を上回っているため、将来負担比率は発生していない。
また、実質公債費比率は類似団体と比較して低い水準にあり、平成24～28年度に実施した生涯学習センター建替えに係る起債償還が始まったことにより平成29年度以降増加傾向に転じていたが、標準税収入額等の増加や公債費等の減少により低下した。
今後、老朽化施設改修などの新規起債により実質公債費比率は増加傾向が見込まれるため、これまで以上に公債費の適正化に取り組んでいく必要がある。</t>
    <rPh sb="131" eb="134">
      <t>ヒョウジュンゼイ</t>
    </rPh>
    <rPh sb="134" eb="137">
      <t>シュウニュウガク</t>
    </rPh>
    <rPh sb="137" eb="138">
      <t>トウ</t>
    </rPh>
    <rPh sb="139" eb="141">
      <t>ゾウカ</t>
    </rPh>
    <rPh sb="142" eb="145">
      <t>コウサイヒ</t>
    </rPh>
    <rPh sb="145" eb="146">
      <t>トウ</t>
    </rPh>
    <rPh sb="147" eb="149">
      <t>ゲンショウ</t>
    </rPh>
    <rPh sb="152" eb="154">
      <t>テイカ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</si>
</sst>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4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7" xfId="11" applyNumberFormat="1" applyFon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Fill="1" applyBorder="1" applyAlignment="1" applyProtection="1">
      <alignment horizontal="left" vertical="top" wrapText="1"/>
      <protection locked="0"/>
    </xf>
    <xf numFmtId="0" fontId="1" fillId="0" borderId="12" xfId="16" applyFont="1" applyFill="1" applyBorder="1" applyAlignment="1" applyProtection="1">
      <alignment horizontal="left" vertical="top" wrapText="1"/>
      <protection locked="0"/>
    </xf>
    <xf numFmtId="0" fontId="1" fillId="0" borderId="48" xfId="16" applyFont="1" applyFill="1" applyBorder="1" applyAlignment="1" applyProtection="1">
      <alignment horizontal="left" vertical="top" wrapText="1"/>
      <protection locked="0"/>
    </xf>
    <xf numFmtId="0" fontId="1" fillId="0" borderId="64" xfId="16" applyFont="1" applyFill="1" applyBorder="1" applyAlignment="1" applyProtection="1">
      <alignment horizontal="left" vertical="top" wrapText="1"/>
      <protection locked="0"/>
    </xf>
    <xf numFmtId="0" fontId="1" fillId="0" borderId="0" xfId="16" applyFont="1" applyFill="1" applyAlignment="1" applyProtection="1">
      <alignment horizontal="left" vertical="top" wrapText="1"/>
      <protection locked="0"/>
    </xf>
    <xf numFmtId="0" fontId="1" fillId="0" borderId="38" xfId="16" applyFont="1" applyFill="1" applyBorder="1" applyAlignment="1" applyProtection="1">
      <alignment horizontal="left" vertical="top" wrapText="1"/>
      <protection locked="0"/>
    </xf>
    <xf numFmtId="0" fontId="1" fillId="0" borderId="37" xfId="16" applyFont="1" applyFill="1" applyBorder="1" applyAlignment="1" applyProtection="1">
      <alignment horizontal="left" vertical="top" wrapText="1"/>
      <protection locked="0"/>
    </xf>
    <xf numFmtId="0" fontId="1" fillId="0" borderId="54" xfId="16" applyFont="1" applyFill="1" applyBorder="1" applyAlignment="1" applyProtection="1">
      <alignment horizontal="left" vertical="top" wrapText="1"/>
      <protection locked="0"/>
    </xf>
    <xf numFmtId="0" fontId="1" fillId="0" borderId="40" xfId="16" applyFont="1" applyFill="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44504</c:v>
                </c:pt>
                <c:pt idx="1">
                  <c:v>47820</c:v>
                </c:pt>
                <c:pt idx="2">
                  <c:v>41934</c:v>
                </c:pt>
                <c:pt idx="3">
                  <c:v>45588</c:v>
                </c:pt>
                <c:pt idx="4">
                  <c:v>45483</c:v>
                </c:pt>
              </c:numCache>
            </c:numRef>
          </c:val>
          <c:smooth val="0"/>
          <c:extLst>
            <c:ext xmlns:c16="http://schemas.microsoft.com/office/drawing/2014/chart" uri="{C3380CC4-5D6E-409C-BE32-E72D297353CC}">
              <c16:uniqueId val="{00000000-3FEE-49C1-8A88-937588B1E9F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30861</c:v>
                </c:pt>
                <c:pt idx="1">
                  <c:v>24050</c:v>
                </c:pt>
                <c:pt idx="2">
                  <c:v>23304</c:v>
                </c:pt>
                <c:pt idx="3">
                  <c:v>33259</c:v>
                </c:pt>
                <c:pt idx="4">
                  <c:v>20750</c:v>
                </c:pt>
              </c:numCache>
            </c:numRef>
          </c:val>
          <c:smooth val="0"/>
          <c:extLst>
            <c:ext xmlns:c16="http://schemas.microsoft.com/office/drawing/2014/chart" uri="{C3380CC4-5D6E-409C-BE32-E72D297353CC}">
              <c16:uniqueId val="{00000001-3FEE-49C1-8A88-937588B1E9FC}"/>
            </c:ext>
          </c:extLst>
        </c:ser>
        <c:dLbls>
          <c:showLegendKey val="0"/>
          <c:showVal val="0"/>
          <c:showCatName val="0"/>
          <c:showSerName val="0"/>
          <c:showPercent val="0"/>
          <c:showBubbleSize val="0"/>
        </c:dLbls>
        <c:marker val="1"/>
        <c:smooth val="0"/>
        <c:axId val="559447560"/>
        <c:axId val="559450696"/>
      </c:lineChart>
      <c:catAx>
        <c:axId val="5594475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59450696"/>
        <c:crosses val="autoZero"/>
        <c:auto val="1"/>
        <c:lblAlgn val="ctr"/>
        <c:lblOffset val="100"/>
        <c:tickLblSkip val="1"/>
        <c:tickMarkSkip val="1"/>
        <c:noMultiLvlLbl val="0"/>
      </c:catAx>
      <c:valAx>
        <c:axId val="559450696"/>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5594475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6.32</c:v>
                </c:pt>
                <c:pt idx="1">
                  <c:v>7.65</c:v>
                </c:pt>
                <c:pt idx="2">
                  <c:v>7.39</c:v>
                </c:pt>
                <c:pt idx="3">
                  <c:v>5.68</c:v>
                </c:pt>
                <c:pt idx="4">
                  <c:v>12.34</c:v>
                </c:pt>
              </c:numCache>
            </c:numRef>
          </c:val>
          <c:extLst>
            <c:ext xmlns:c16="http://schemas.microsoft.com/office/drawing/2014/chart" uri="{C3380CC4-5D6E-409C-BE32-E72D297353CC}">
              <c16:uniqueId val="{00000000-AE7C-493C-B87D-2477A87F841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27.42</c:v>
                </c:pt>
                <c:pt idx="1">
                  <c:v>22.3</c:v>
                </c:pt>
                <c:pt idx="2">
                  <c:v>18.670000000000002</c:v>
                </c:pt>
                <c:pt idx="3">
                  <c:v>21.92</c:v>
                </c:pt>
                <c:pt idx="4">
                  <c:v>21.47</c:v>
                </c:pt>
              </c:numCache>
            </c:numRef>
          </c:val>
          <c:extLst>
            <c:ext xmlns:c16="http://schemas.microsoft.com/office/drawing/2014/chart" uri="{C3380CC4-5D6E-409C-BE32-E72D297353CC}">
              <c16:uniqueId val="{00000001-AE7C-493C-B87D-2477A87F8419}"/>
            </c:ext>
          </c:extLst>
        </c:ser>
        <c:dLbls>
          <c:showLegendKey val="0"/>
          <c:showVal val="0"/>
          <c:showCatName val="0"/>
          <c:showSerName val="0"/>
          <c:showPercent val="0"/>
          <c:showBubbleSize val="0"/>
        </c:dLbls>
        <c:gapWidth val="250"/>
        <c:overlap val="100"/>
        <c:axId val="559449128"/>
        <c:axId val="55944638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0.09</c:v>
                </c:pt>
                <c:pt idx="1">
                  <c:v>-3.96</c:v>
                </c:pt>
                <c:pt idx="2">
                  <c:v>-0.49</c:v>
                </c:pt>
                <c:pt idx="3">
                  <c:v>4.49</c:v>
                </c:pt>
                <c:pt idx="4">
                  <c:v>7.42</c:v>
                </c:pt>
              </c:numCache>
            </c:numRef>
          </c:val>
          <c:smooth val="0"/>
          <c:extLst>
            <c:ext xmlns:c16="http://schemas.microsoft.com/office/drawing/2014/chart" uri="{C3380CC4-5D6E-409C-BE32-E72D297353CC}">
              <c16:uniqueId val="{00000002-AE7C-493C-B87D-2477A87F8419}"/>
            </c:ext>
          </c:extLst>
        </c:ser>
        <c:dLbls>
          <c:showLegendKey val="0"/>
          <c:showVal val="0"/>
          <c:showCatName val="0"/>
          <c:showSerName val="0"/>
          <c:showPercent val="0"/>
          <c:showBubbleSize val="0"/>
        </c:dLbls>
        <c:marker val="1"/>
        <c:smooth val="0"/>
        <c:axId val="559449128"/>
        <c:axId val="559446384"/>
      </c:lineChart>
      <c:catAx>
        <c:axId val="5594491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59446384"/>
        <c:crosses val="autoZero"/>
        <c:auto val="1"/>
        <c:lblAlgn val="ctr"/>
        <c:lblOffset val="100"/>
        <c:tickLblSkip val="1"/>
        <c:tickMarkSkip val="1"/>
        <c:noMultiLvlLbl val="0"/>
      </c:catAx>
      <c:valAx>
        <c:axId val="5594463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594491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0.12</c:v>
                </c:pt>
                <c:pt idx="2">
                  <c:v>#N/A</c:v>
                </c:pt>
                <c:pt idx="3">
                  <c:v>0.17</c:v>
                </c:pt>
                <c:pt idx="4">
                  <c:v>#N/A</c:v>
                </c:pt>
                <c:pt idx="5">
                  <c:v>0.87</c:v>
                </c:pt>
                <c:pt idx="6">
                  <c:v>0</c:v>
                </c:pt>
                <c:pt idx="7">
                  <c:v>0</c:v>
                </c:pt>
                <c:pt idx="8">
                  <c:v>0</c:v>
                </c:pt>
                <c:pt idx="9">
                  <c:v>0</c:v>
                </c:pt>
              </c:numCache>
            </c:numRef>
          </c:val>
          <c:extLst>
            <c:ext xmlns:c16="http://schemas.microsoft.com/office/drawing/2014/chart" uri="{C3380CC4-5D6E-409C-BE32-E72D297353CC}">
              <c16:uniqueId val="{00000000-33D3-4144-B746-BEE913581F6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3D3-4144-B746-BEE913581F6C}"/>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c:v>
                </c:pt>
                <c:pt idx="2">
                  <c:v>#N/A</c:v>
                </c:pt>
                <c:pt idx="3">
                  <c:v>0</c:v>
                </c:pt>
                <c:pt idx="4">
                  <c:v>#N/A</c:v>
                </c:pt>
                <c:pt idx="5">
                  <c:v>0.01</c:v>
                </c:pt>
                <c:pt idx="6">
                  <c:v>#N/A</c:v>
                </c:pt>
                <c:pt idx="7">
                  <c:v>0.01</c:v>
                </c:pt>
                <c:pt idx="8">
                  <c:v>#N/A</c:v>
                </c:pt>
                <c:pt idx="9">
                  <c:v>0</c:v>
                </c:pt>
              </c:numCache>
            </c:numRef>
          </c:val>
          <c:extLst>
            <c:ext xmlns:c16="http://schemas.microsoft.com/office/drawing/2014/chart" uri="{C3380CC4-5D6E-409C-BE32-E72D297353CC}">
              <c16:uniqueId val="{00000002-33D3-4144-B746-BEE913581F6C}"/>
            </c:ext>
          </c:extLst>
        </c:ser>
        <c:ser>
          <c:idx val="3"/>
          <c:order val="3"/>
          <c:tx>
            <c:strRef>
              <c:f>データシート!$A$30</c:f>
              <c:strCache>
                <c:ptCount val="1"/>
                <c:pt idx="0">
                  <c:v>介護保険特別会計（介護サービス事業勘定）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7.0000000000000007E-2</c:v>
                </c:pt>
                <c:pt idx="2">
                  <c:v>#N/A</c:v>
                </c:pt>
                <c:pt idx="3">
                  <c:v>0.1</c:v>
                </c:pt>
                <c:pt idx="4">
                  <c:v>#N/A</c:v>
                </c:pt>
                <c:pt idx="5">
                  <c:v>0.08</c:v>
                </c:pt>
                <c:pt idx="6">
                  <c:v>#N/A</c:v>
                </c:pt>
                <c:pt idx="7">
                  <c:v>0.06</c:v>
                </c:pt>
                <c:pt idx="8">
                  <c:v>#N/A</c:v>
                </c:pt>
                <c:pt idx="9">
                  <c:v>0.05</c:v>
                </c:pt>
              </c:numCache>
            </c:numRef>
          </c:val>
          <c:extLst>
            <c:ext xmlns:c16="http://schemas.microsoft.com/office/drawing/2014/chart" uri="{C3380CC4-5D6E-409C-BE32-E72D297353CC}">
              <c16:uniqueId val="{00000003-33D3-4144-B746-BEE913581F6C}"/>
            </c:ext>
          </c:extLst>
        </c:ser>
        <c:ser>
          <c:idx val="4"/>
          <c:order val="4"/>
          <c:tx>
            <c:strRef>
              <c:f>データシート!$A$31</c:f>
              <c:strCache>
                <c:ptCount val="1"/>
                <c:pt idx="0">
                  <c:v>住宅新築資金等貸付事業特別会計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0.13</c:v>
                </c:pt>
                <c:pt idx="2">
                  <c:v>#N/A</c:v>
                </c:pt>
                <c:pt idx="3">
                  <c:v>0.16</c:v>
                </c:pt>
                <c:pt idx="4">
                  <c:v>#N/A</c:v>
                </c:pt>
                <c:pt idx="5">
                  <c:v>0.23</c:v>
                </c:pt>
                <c:pt idx="6">
                  <c:v>#N/A</c:v>
                </c:pt>
                <c:pt idx="7">
                  <c:v>0.32</c:v>
                </c:pt>
                <c:pt idx="8">
                  <c:v>#N/A</c:v>
                </c:pt>
                <c:pt idx="9">
                  <c:v>0.21</c:v>
                </c:pt>
              </c:numCache>
            </c:numRef>
          </c:val>
          <c:extLst>
            <c:ext xmlns:c16="http://schemas.microsoft.com/office/drawing/2014/chart" uri="{C3380CC4-5D6E-409C-BE32-E72D297353CC}">
              <c16:uniqueId val="{00000004-33D3-4144-B746-BEE913581F6C}"/>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0.28000000000000003</c:v>
                </c:pt>
                <c:pt idx="1">
                  <c:v>#N/A</c:v>
                </c:pt>
                <c:pt idx="2">
                  <c:v>#N/A</c:v>
                </c:pt>
                <c:pt idx="3">
                  <c:v>1.24</c:v>
                </c:pt>
                <c:pt idx="4">
                  <c:v>#N/A</c:v>
                </c:pt>
                <c:pt idx="5">
                  <c:v>2.25</c:v>
                </c:pt>
                <c:pt idx="6">
                  <c:v>#N/A</c:v>
                </c:pt>
                <c:pt idx="7">
                  <c:v>1.82</c:v>
                </c:pt>
                <c:pt idx="8">
                  <c:v>#N/A</c:v>
                </c:pt>
                <c:pt idx="9">
                  <c:v>1.17</c:v>
                </c:pt>
              </c:numCache>
            </c:numRef>
          </c:val>
          <c:extLst>
            <c:ext xmlns:c16="http://schemas.microsoft.com/office/drawing/2014/chart" uri="{C3380CC4-5D6E-409C-BE32-E72D297353CC}">
              <c16:uniqueId val="{00000005-33D3-4144-B746-BEE913581F6C}"/>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1.5</c:v>
                </c:pt>
                <c:pt idx="2">
                  <c:v>#N/A</c:v>
                </c:pt>
                <c:pt idx="3">
                  <c:v>0.84</c:v>
                </c:pt>
                <c:pt idx="4">
                  <c:v>#N/A</c:v>
                </c:pt>
                <c:pt idx="5">
                  <c:v>0.6</c:v>
                </c:pt>
                <c:pt idx="6">
                  <c:v>#N/A</c:v>
                </c:pt>
                <c:pt idx="7">
                  <c:v>1.28</c:v>
                </c:pt>
                <c:pt idx="8">
                  <c:v>#N/A</c:v>
                </c:pt>
                <c:pt idx="9">
                  <c:v>1.32</c:v>
                </c:pt>
              </c:numCache>
            </c:numRef>
          </c:val>
          <c:extLst>
            <c:ext xmlns:c16="http://schemas.microsoft.com/office/drawing/2014/chart" uri="{C3380CC4-5D6E-409C-BE32-E72D297353CC}">
              <c16:uniqueId val="{00000006-33D3-4144-B746-BEE913581F6C}"/>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2.77</c:v>
                </c:pt>
                <c:pt idx="8">
                  <c:v>#N/A</c:v>
                </c:pt>
                <c:pt idx="9">
                  <c:v>2.0499999999999998</c:v>
                </c:pt>
              </c:numCache>
            </c:numRef>
          </c:val>
          <c:extLst>
            <c:ext xmlns:c16="http://schemas.microsoft.com/office/drawing/2014/chart" uri="{C3380CC4-5D6E-409C-BE32-E72D297353CC}">
              <c16:uniqueId val="{00000007-33D3-4144-B746-BEE913581F6C}"/>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13.51</c:v>
                </c:pt>
                <c:pt idx="2">
                  <c:v>#N/A</c:v>
                </c:pt>
                <c:pt idx="3">
                  <c:v>13.86</c:v>
                </c:pt>
                <c:pt idx="4">
                  <c:v>#N/A</c:v>
                </c:pt>
                <c:pt idx="5">
                  <c:v>21.08</c:v>
                </c:pt>
                <c:pt idx="6">
                  <c:v>#N/A</c:v>
                </c:pt>
                <c:pt idx="7">
                  <c:v>12.9</c:v>
                </c:pt>
                <c:pt idx="8">
                  <c:v>#N/A</c:v>
                </c:pt>
                <c:pt idx="9">
                  <c:v>11.39</c:v>
                </c:pt>
              </c:numCache>
            </c:numRef>
          </c:val>
          <c:extLst>
            <c:ext xmlns:c16="http://schemas.microsoft.com/office/drawing/2014/chart" uri="{C3380CC4-5D6E-409C-BE32-E72D297353CC}">
              <c16:uniqueId val="{00000008-33D3-4144-B746-BEE913581F6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6.18</c:v>
                </c:pt>
                <c:pt idx="2">
                  <c:v>#N/A</c:v>
                </c:pt>
                <c:pt idx="3">
                  <c:v>7.49</c:v>
                </c:pt>
                <c:pt idx="4">
                  <c:v>#N/A</c:v>
                </c:pt>
                <c:pt idx="5">
                  <c:v>7.15</c:v>
                </c:pt>
                <c:pt idx="6">
                  <c:v>#N/A</c:v>
                </c:pt>
                <c:pt idx="7">
                  <c:v>5.35</c:v>
                </c:pt>
                <c:pt idx="8">
                  <c:v>#N/A</c:v>
                </c:pt>
                <c:pt idx="9">
                  <c:v>12.12</c:v>
                </c:pt>
              </c:numCache>
            </c:numRef>
          </c:val>
          <c:extLst>
            <c:ext xmlns:c16="http://schemas.microsoft.com/office/drawing/2014/chart" uri="{C3380CC4-5D6E-409C-BE32-E72D297353CC}">
              <c16:uniqueId val="{00000009-33D3-4144-B746-BEE913581F6C}"/>
            </c:ext>
          </c:extLst>
        </c:ser>
        <c:dLbls>
          <c:showLegendKey val="0"/>
          <c:showVal val="0"/>
          <c:showCatName val="0"/>
          <c:showSerName val="0"/>
          <c:showPercent val="0"/>
          <c:showBubbleSize val="0"/>
        </c:dLbls>
        <c:gapWidth val="150"/>
        <c:overlap val="100"/>
        <c:axId val="559451480"/>
        <c:axId val="559444032"/>
      </c:barChart>
      <c:catAx>
        <c:axId val="5594514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559444032"/>
        <c:crosses val="autoZero"/>
        <c:auto val="1"/>
        <c:lblAlgn val="ctr"/>
        <c:lblOffset val="100"/>
        <c:tickLblSkip val="1"/>
        <c:tickMarkSkip val="1"/>
        <c:noMultiLvlLbl val="0"/>
      </c:catAx>
      <c:valAx>
        <c:axId val="5594440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5945148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1738</c:v>
                </c:pt>
                <c:pt idx="5">
                  <c:v>1543</c:v>
                </c:pt>
                <c:pt idx="8">
                  <c:v>1502</c:v>
                </c:pt>
                <c:pt idx="11">
                  <c:v>1469</c:v>
                </c:pt>
                <c:pt idx="14">
                  <c:v>1458</c:v>
                </c:pt>
              </c:numCache>
            </c:numRef>
          </c:val>
          <c:extLst>
            <c:ext xmlns:c16="http://schemas.microsoft.com/office/drawing/2014/chart" uri="{C3380CC4-5D6E-409C-BE32-E72D297353CC}">
              <c16:uniqueId val="{00000000-BF90-449B-BBB1-795E15A6D00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F90-449B-BBB1-795E15A6D00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170</c:v>
                </c:pt>
                <c:pt idx="3">
                  <c:v>192</c:v>
                </c:pt>
                <c:pt idx="6">
                  <c:v>104</c:v>
                </c:pt>
                <c:pt idx="9">
                  <c:v>49</c:v>
                </c:pt>
                <c:pt idx="12">
                  <c:v>81</c:v>
                </c:pt>
              </c:numCache>
            </c:numRef>
          </c:val>
          <c:extLst>
            <c:ext xmlns:c16="http://schemas.microsoft.com/office/drawing/2014/chart" uri="{C3380CC4-5D6E-409C-BE32-E72D297353CC}">
              <c16:uniqueId val="{00000002-BF90-449B-BBB1-795E15A6D00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279</c:v>
                </c:pt>
                <c:pt idx="3">
                  <c:v>105</c:v>
                </c:pt>
                <c:pt idx="6">
                  <c:v>69</c:v>
                </c:pt>
                <c:pt idx="9">
                  <c:v>56</c:v>
                </c:pt>
                <c:pt idx="12">
                  <c:v>58</c:v>
                </c:pt>
              </c:numCache>
            </c:numRef>
          </c:val>
          <c:extLst>
            <c:ext xmlns:c16="http://schemas.microsoft.com/office/drawing/2014/chart" uri="{C3380CC4-5D6E-409C-BE32-E72D297353CC}">
              <c16:uniqueId val="{00000003-BF90-449B-BBB1-795E15A6D00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460</c:v>
                </c:pt>
                <c:pt idx="3">
                  <c:v>491</c:v>
                </c:pt>
                <c:pt idx="6">
                  <c:v>575</c:v>
                </c:pt>
                <c:pt idx="9">
                  <c:v>623</c:v>
                </c:pt>
                <c:pt idx="12">
                  <c:v>439</c:v>
                </c:pt>
              </c:numCache>
            </c:numRef>
          </c:val>
          <c:extLst>
            <c:ext xmlns:c16="http://schemas.microsoft.com/office/drawing/2014/chart" uri="{C3380CC4-5D6E-409C-BE32-E72D297353CC}">
              <c16:uniqueId val="{00000004-BF90-449B-BBB1-795E15A6D00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F90-449B-BBB1-795E15A6D00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F90-449B-BBB1-795E15A6D00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1304</c:v>
                </c:pt>
                <c:pt idx="3">
                  <c:v>1355</c:v>
                </c:pt>
                <c:pt idx="6">
                  <c:v>1335</c:v>
                </c:pt>
                <c:pt idx="9">
                  <c:v>1329</c:v>
                </c:pt>
                <c:pt idx="12">
                  <c:v>1275</c:v>
                </c:pt>
              </c:numCache>
            </c:numRef>
          </c:val>
          <c:extLst>
            <c:ext xmlns:c16="http://schemas.microsoft.com/office/drawing/2014/chart" uri="{C3380CC4-5D6E-409C-BE32-E72D297353CC}">
              <c16:uniqueId val="{00000007-BF90-449B-BBB1-795E15A6D00B}"/>
            </c:ext>
          </c:extLst>
        </c:ser>
        <c:dLbls>
          <c:showLegendKey val="0"/>
          <c:showVal val="0"/>
          <c:showCatName val="0"/>
          <c:showSerName val="0"/>
          <c:showPercent val="0"/>
          <c:showBubbleSize val="0"/>
        </c:dLbls>
        <c:gapWidth val="100"/>
        <c:overlap val="100"/>
        <c:axId val="559444816"/>
        <c:axId val="61153111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475</c:v>
                </c:pt>
                <c:pt idx="2">
                  <c:v>#N/A</c:v>
                </c:pt>
                <c:pt idx="3">
                  <c:v>#N/A</c:v>
                </c:pt>
                <c:pt idx="4">
                  <c:v>600</c:v>
                </c:pt>
                <c:pt idx="5">
                  <c:v>#N/A</c:v>
                </c:pt>
                <c:pt idx="6">
                  <c:v>#N/A</c:v>
                </c:pt>
                <c:pt idx="7">
                  <c:v>581</c:v>
                </c:pt>
                <c:pt idx="8">
                  <c:v>#N/A</c:v>
                </c:pt>
                <c:pt idx="9">
                  <c:v>#N/A</c:v>
                </c:pt>
                <c:pt idx="10">
                  <c:v>588</c:v>
                </c:pt>
                <c:pt idx="11">
                  <c:v>#N/A</c:v>
                </c:pt>
                <c:pt idx="12">
                  <c:v>#N/A</c:v>
                </c:pt>
                <c:pt idx="13">
                  <c:v>395</c:v>
                </c:pt>
                <c:pt idx="14">
                  <c:v>#N/A</c:v>
                </c:pt>
              </c:numCache>
            </c:numRef>
          </c:val>
          <c:smooth val="0"/>
          <c:extLst>
            <c:ext xmlns:c16="http://schemas.microsoft.com/office/drawing/2014/chart" uri="{C3380CC4-5D6E-409C-BE32-E72D297353CC}">
              <c16:uniqueId val="{00000008-BF90-449B-BBB1-795E15A6D00B}"/>
            </c:ext>
          </c:extLst>
        </c:ser>
        <c:dLbls>
          <c:showLegendKey val="0"/>
          <c:showVal val="0"/>
          <c:showCatName val="0"/>
          <c:showSerName val="0"/>
          <c:showPercent val="0"/>
          <c:showBubbleSize val="0"/>
        </c:dLbls>
        <c:marker val="1"/>
        <c:smooth val="0"/>
        <c:axId val="559444816"/>
        <c:axId val="611531112"/>
      </c:lineChart>
      <c:catAx>
        <c:axId val="5594448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611531112"/>
        <c:crosses val="autoZero"/>
        <c:auto val="1"/>
        <c:lblAlgn val="ctr"/>
        <c:lblOffset val="100"/>
        <c:tickLblSkip val="1"/>
        <c:tickMarkSkip val="1"/>
        <c:noMultiLvlLbl val="0"/>
      </c:catAx>
      <c:valAx>
        <c:axId val="6115311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594448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18240</c:v>
                </c:pt>
                <c:pt idx="5">
                  <c:v>17991</c:v>
                </c:pt>
                <c:pt idx="8">
                  <c:v>17691</c:v>
                </c:pt>
                <c:pt idx="11">
                  <c:v>17563</c:v>
                </c:pt>
                <c:pt idx="14">
                  <c:v>17314</c:v>
                </c:pt>
              </c:numCache>
            </c:numRef>
          </c:val>
          <c:extLst>
            <c:ext xmlns:c16="http://schemas.microsoft.com/office/drawing/2014/chart" uri="{C3380CC4-5D6E-409C-BE32-E72D297353CC}">
              <c16:uniqueId val="{00000000-F24A-42BE-9379-E1BA2971807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746</c:v>
                </c:pt>
                <c:pt idx="5">
                  <c:v>654</c:v>
                </c:pt>
                <c:pt idx="8">
                  <c:v>583</c:v>
                </c:pt>
                <c:pt idx="11">
                  <c:v>401</c:v>
                </c:pt>
                <c:pt idx="14">
                  <c:v>320</c:v>
                </c:pt>
              </c:numCache>
            </c:numRef>
          </c:val>
          <c:extLst>
            <c:ext xmlns:c16="http://schemas.microsoft.com/office/drawing/2014/chart" uri="{C3380CC4-5D6E-409C-BE32-E72D297353CC}">
              <c16:uniqueId val="{00000001-F24A-42BE-9379-E1BA2971807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6093</c:v>
                </c:pt>
                <c:pt idx="5">
                  <c:v>6489</c:v>
                </c:pt>
                <c:pt idx="8">
                  <c:v>5937</c:v>
                </c:pt>
                <c:pt idx="11">
                  <c:v>6353</c:v>
                </c:pt>
                <c:pt idx="14">
                  <c:v>6416</c:v>
                </c:pt>
              </c:numCache>
            </c:numRef>
          </c:val>
          <c:extLst>
            <c:ext xmlns:c16="http://schemas.microsoft.com/office/drawing/2014/chart" uri="{C3380CC4-5D6E-409C-BE32-E72D297353CC}">
              <c16:uniqueId val="{00000002-F24A-42BE-9379-E1BA2971807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24A-42BE-9379-E1BA2971807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24A-42BE-9379-E1BA2971807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248</c:v>
                </c:pt>
                <c:pt idx="3">
                  <c:v>258</c:v>
                </c:pt>
                <c:pt idx="6">
                  <c:v>264</c:v>
                </c:pt>
                <c:pt idx="9">
                  <c:v>198</c:v>
                </c:pt>
                <c:pt idx="12">
                  <c:v>173</c:v>
                </c:pt>
              </c:numCache>
            </c:numRef>
          </c:val>
          <c:extLst>
            <c:ext xmlns:c16="http://schemas.microsoft.com/office/drawing/2014/chart" uri="{C3380CC4-5D6E-409C-BE32-E72D297353CC}">
              <c16:uniqueId val="{00000005-F24A-42BE-9379-E1BA2971807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24A-42BE-9379-E1BA2971807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867</c:v>
                </c:pt>
                <c:pt idx="3">
                  <c:v>786</c:v>
                </c:pt>
                <c:pt idx="6">
                  <c:v>727</c:v>
                </c:pt>
                <c:pt idx="9">
                  <c:v>678</c:v>
                </c:pt>
                <c:pt idx="12">
                  <c:v>576</c:v>
                </c:pt>
              </c:numCache>
            </c:numRef>
          </c:val>
          <c:extLst>
            <c:ext xmlns:c16="http://schemas.microsoft.com/office/drawing/2014/chart" uri="{C3380CC4-5D6E-409C-BE32-E72D297353CC}">
              <c16:uniqueId val="{00000007-F24A-42BE-9379-E1BA2971807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5988</c:v>
                </c:pt>
                <c:pt idx="3">
                  <c:v>5783</c:v>
                </c:pt>
                <c:pt idx="6">
                  <c:v>5991</c:v>
                </c:pt>
                <c:pt idx="9">
                  <c:v>6988</c:v>
                </c:pt>
                <c:pt idx="12">
                  <c:v>5803</c:v>
                </c:pt>
              </c:numCache>
            </c:numRef>
          </c:val>
          <c:extLst>
            <c:ext xmlns:c16="http://schemas.microsoft.com/office/drawing/2014/chart" uri="{C3380CC4-5D6E-409C-BE32-E72D297353CC}">
              <c16:uniqueId val="{00000008-F24A-42BE-9379-E1BA2971807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8</c:v>
                </c:pt>
                <c:pt idx="3">
                  <c:v>6</c:v>
                </c:pt>
                <c:pt idx="6">
                  <c:v>4</c:v>
                </c:pt>
                <c:pt idx="9">
                  <c:v>2</c:v>
                </c:pt>
                <c:pt idx="12">
                  <c:v>0</c:v>
                </c:pt>
              </c:numCache>
            </c:numRef>
          </c:val>
          <c:extLst>
            <c:ext xmlns:c16="http://schemas.microsoft.com/office/drawing/2014/chart" uri="{C3380CC4-5D6E-409C-BE32-E72D297353CC}">
              <c16:uniqueId val="{00000009-F24A-42BE-9379-E1BA2971807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14765</c:v>
                </c:pt>
                <c:pt idx="3">
                  <c:v>14826</c:v>
                </c:pt>
                <c:pt idx="6">
                  <c:v>14215</c:v>
                </c:pt>
                <c:pt idx="9">
                  <c:v>13959</c:v>
                </c:pt>
                <c:pt idx="12">
                  <c:v>13888</c:v>
                </c:pt>
              </c:numCache>
            </c:numRef>
          </c:val>
          <c:extLst>
            <c:ext xmlns:c16="http://schemas.microsoft.com/office/drawing/2014/chart" uri="{C3380CC4-5D6E-409C-BE32-E72D297353CC}">
              <c16:uniqueId val="{0000000A-F24A-42BE-9379-E1BA29718071}"/>
            </c:ext>
          </c:extLst>
        </c:ser>
        <c:dLbls>
          <c:showLegendKey val="0"/>
          <c:showVal val="0"/>
          <c:showCatName val="0"/>
          <c:showSerName val="0"/>
          <c:showPercent val="0"/>
          <c:showBubbleSize val="0"/>
        </c:dLbls>
        <c:gapWidth val="100"/>
        <c:overlap val="100"/>
        <c:axId val="611532680"/>
        <c:axId val="61153424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24A-42BE-9379-E1BA29718071}"/>
            </c:ext>
          </c:extLst>
        </c:ser>
        <c:dLbls>
          <c:showLegendKey val="0"/>
          <c:showVal val="0"/>
          <c:showCatName val="0"/>
          <c:showSerName val="0"/>
          <c:showPercent val="0"/>
          <c:showBubbleSize val="0"/>
        </c:dLbls>
        <c:marker val="1"/>
        <c:smooth val="0"/>
        <c:axId val="611532680"/>
        <c:axId val="611534248"/>
      </c:lineChart>
      <c:catAx>
        <c:axId val="61153268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611534248"/>
        <c:crosses val="autoZero"/>
        <c:auto val="1"/>
        <c:lblAlgn val="ctr"/>
        <c:lblOffset val="100"/>
        <c:tickLblSkip val="1"/>
        <c:tickMarkSkip val="1"/>
        <c:noMultiLvlLbl val="0"/>
      </c:catAx>
      <c:valAx>
        <c:axId val="61153424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61153268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2169</c:v>
                </c:pt>
                <c:pt idx="1">
                  <c:v>2590</c:v>
                </c:pt>
                <c:pt idx="2">
                  <c:v>2607</c:v>
                </c:pt>
              </c:numCache>
            </c:numRef>
          </c:val>
          <c:extLst>
            <c:ext xmlns:c16="http://schemas.microsoft.com/office/drawing/2014/chart" uri="{C3380CC4-5D6E-409C-BE32-E72D297353CC}">
              <c16:uniqueId val="{00000000-11E8-403C-B9AF-14DAB0E3000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42</c:v>
                </c:pt>
                <c:pt idx="1">
                  <c:v>42</c:v>
                </c:pt>
                <c:pt idx="2">
                  <c:v>42</c:v>
                </c:pt>
              </c:numCache>
            </c:numRef>
          </c:val>
          <c:extLst>
            <c:ext xmlns:c16="http://schemas.microsoft.com/office/drawing/2014/chart" uri="{C3380CC4-5D6E-409C-BE32-E72D297353CC}">
              <c16:uniqueId val="{00000001-11E8-403C-B9AF-14DAB0E3000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3097</c:v>
                </c:pt>
                <c:pt idx="1">
                  <c:v>2970</c:v>
                </c:pt>
                <c:pt idx="2">
                  <c:v>2874</c:v>
                </c:pt>
              </c:numCache>
            </c:numRef>
          </c:val>
          <c:extLst>
            <c:ext xmlns:c16="http://schemas.microsoft.com/office/drawing/2014/chart" uri="{C3380CC4-5D6E-409C-BE32-E72D297353CC}">
              <c16:uniqueId val="{00000002-11E8-403C-B9AF-14DAB0E30006}"/>
            </c:ext>
          </c:extLst>
        </c:ser>
        <c:dLbls>
          <c:showLegendKey val="0"/>
          <c:showVal val="0"/>
          <c:showCatName val="0"/>
          <c:showSerName val="0"/>
          <c:showPercent val="0"/>
          <c:showBubbleSize val="0"/>
        </c:dLbls>
        <c:gapWidth val="120"/>
        <c:overlap val="100"/>
        <c:axId val="611535816"/>
        <c:axId val="611530328"/>
      </c:barChart>
      <c:catAx>
        <c:axId val="6115358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611530328"/>
        <c:crosses val="autoZero"/>
        <c:auto val="1"/>
        <c:lblAlgn val="ctr"/>
        <c:lblOffset val="100"/>
        <c:tickLblSkip val="1"/>
        <c:tickMarkSkip val="1"/>
        <c:noMultiLvlLbl val="0"/>
      </c:catAx>
      <c:valAx>
        <c:axId val="61153032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6115358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{2852482C-208C-466B-ADEE-8D78BD9CFF21}</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0-40D4-4257-BC30-30E2715431F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{7CB15327-85DF-4C83-A513-8A9A9D757BBD}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0D4-4257-BC30-30E2715431F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{5802C513-E61F-4781-B8A0-E007148E654B}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0D4-4257-BC30-30E2715431F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{9337279D-3B0C-44F1-8930-47ADF578F417}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0D4-4257-BC30-30E2715431F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{2F26BE90-6679-4B89-9542-7D13E8200D2C}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0D4-4257-BC30-30E2715431F6}"/>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{B5D299C9-DEE3-4B87-803D-EFB91941100D}</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5-40D4-4257-BC30-30E2715431F6}"/>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{CBC8FD20-9FF9-458F-B418-C78E21547441}</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06-40D4-4257-BC30-30E2715431F6}"/>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{0B1B63C0-40D3-4E72-85F0-85071D742F5F}</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07-40D4-4257-BC30-30E2715431F6}"/>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{C8429BA6-9F98-4C94-A18C-3159F821A398}</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08-40D4-4257-BC30-30E2715431F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49.2</c:v>
                </c:pt>
                <c:pt idx="8">
                  <c:v>50.5</c:v>
                </c:pt>
                <c:pt idx="16">
                  <c:v>52.3</c:v>
                </c:pt>
                <c:pt idx="24">
                  <c:v>53.5</c:v>
                </c:pt>
                <c:pt idx="32">
                  <c:v>54.9</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0D4-4257-BC30-30E2715431F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{4C6CD008-0628-42B7-B4EF-B1DFC6A5C228}</c15:txfldGUID>
                      <c15:f>公会計指標分析・財政指標組合せ分析表!$BP$50</c15:f>
                      <c15:dlblFieldTableCache>
                        <c:ptCount val="1"/>
                        <c:pt idx="0">
                          <c:v>H28</c:v>
                        </c:pt>
                      </c15:dlblFieldTableCache>
                    </c15:dlblFTEntry>
                  </c15:dlblFieldTable>
                  <c15:showDataLabelsRange val="0"/>
                </c:ext>
                <c:ext xmlns:c16="http://schemas.microsoft.com/office/drawing/2014/chart" uri="{C3380CC4-5D6E-409C-BE32-E72D297353CC}">
                  <c16:uniqueId val="{0000000A-40D4-4257-BC30-30E2715431F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{0E603F13-3E59-4B6F-AF6C-0058E0BBAE39}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0D4-4257-BC30-30E2715431F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{26927427-7FAA-4D1D-8CD0-2A4BE66DA2C6}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0D4-4257-BC30-30E2715431F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{99DF95C7-4F6E-4E3C-A72E-FB28A43DFFA9}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0D4-4257-BC30-30E2715431F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{1EED7B1A-6919-466E-9F72-67B44D677598}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0D4-4257-BC30-30E2715431F6}"/>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{38862B2E-1E12-4B1B-87AC-8439C26777C1}</c15:txfldGUID>
                      <c15:f>公会計指標分析・財政指標組合せ分析表!$BX$50</c15:f>
                      <c15:dlblFieldTableCache>
                        <c:ptCount val="1"/>
                        <c:pt idx="0">
                          <c:v>H29</c:v>
                        </c:pt>
                      </c15:dlblFieldTableCache>
                    </c15:dlblFTEntry>
                  </c15:dlblFieldTable>
                  <c15:showDataLabelsRange val="0"/>
                </c:ext>
                <c:ext xmlns:c16="http://schemas.microsoft.com/office/drawing/2014/chart" uri="{C3380CC4-5D6E-409C-BE32-E72D297353CC}">
                  <c16:uniqueId val="{0000000F-40D4-4257-BC30-30E2715431F6}"/>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{5A6A2DC0-73EE-46D6-80A5-B82D0C22B1AA}</c15:txfldGUID>
                      <c15:f>公会計指標分析・財政指標組合せ分析表!$CF$50</c15:f>
                      <c15:dlblFieldTableCache>
                        <c:ptCount val="1"/>
                        <c:pt idx="0">
                          <c:v>H30</c:v>
                        </c:pt>
                      </c15:dlblFieldTableCache>
                    </c15:dlblFTEntry>
                  </c15:dlblFieldTable>
                  <c15:showDataLabelsRange val="0"/>
                </c:ext>
                <c:ext xmlns:c16="http://schemas.microsoft.com/office/drawing/2014/chart" uri="{C3380CC4-5D6E-409C-BE32-E72D297353CC}">
                  <c16:uniqueId val="{00000010-40D4-4257-BC30-30E2715431F6}"/>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{CE09169B-29E4-4DD3-AD2E-5DE97D6F1BA4}</c15:txfldGUID>
                      <c15:f>公会計指標分析・財政指標組合せ分析表!$CN$50</c15:f>
                      <c15:dlblFieldTableCache>
                        <c:ptCount val="1"/>
                        <c:pt idx="0">
                          <c:v>R01</c:v>
                        </c:pt>
                      </c15:dlblFieldTableCache>
                    </c15:dlblFTEntry>
                  </c15:dlblFieldTable>
                  <c15:showDataLabelsRange val="0"/>
                </c:ext>
                <c:ext xmlns:c16="http://schemas.microsoft.com/office/drawing/2014/chart" uri="{C3380CC4-5D6E-409C-BE32-E72D297353CC}">
                  <c16:uniqueId val="{00000011-40D4-4257-BC30-30E2715431F6}"/>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{4B9E710B-4CEF-4493-914C-1F2DA1CC961D}</c15:txfldGUID>
                      <c15:f>公会計指標分析・財政指標組合せ分析表!$CV$50</c15:f>
                      <c15:dlblFieldTableCache>
                        <c:ptCount val="1"/>
                        <c:pt idx="0">
                          <c:v>R02</c:v>
                        </c:pt>
                      </c15:dlblFieldTableCache>
                    </c15:dlblFTEntry>
                  </c15:dlblFieldTable>
                  <c15:showDataLabelsRange val="0"/>
                </c:ext>
                <c:ext xmlns:c16="http://schemas.microsoft.com/office/drawing/2014/chart" uri="{C3380CC4-5D6E-409C-BE32-E72D297353CC}">
                  <c16:uniqueId val="{00000012-40D4-4257-BC30-30E2715431F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60.4</c:v>
                </c:pt>
                <c:pt idx="8">
                  <c:v>59.4</c:v>
                </c:pt>
                <c:pt idx="16">
                  <c:v>60.2</c:v>
                </c:pt>
                <c:pt idx="24">
                  <c:v>61.5</c:v>
                </c:pt>
                <c:pt idx="32">
                  <c:v>62.8</c:v>
                </c:pt>
              </c:numCache>
            </c:numRef>
          </c:xVal>
          <c:yVal>
            <c:numRef>
              <c:f>公会計指標分析・財政指標組合せ分析表!$BP$55:$DC$55</c:f>
              <c:numCache>
                <c:formatCode>#,##0.0;"▲ "#,##0.0</c:formatCode>
                <c:ptCount val="40"/>
                <c:pt idx="0">
                  <c:v>35.299999999999997</c:v>
                </c:pt>
                <c:pt idx="8">
                  <c:v>31.9</c:v>
                </c:pt>
                <c:pt idx="16">
                  <c:v>24.2</c:v>
                </c:pt>
                <c:pt idx="24">
                  <c:v>22.1</c:v>
                </c:pt>
                <c:pt idx="32">
                  <c:v>20.399999999999999</c:v>
                </c:pt>
              </c:numCache>
            </c:numRef>
          </c:yVal>
          <c:smooth val="0"/>
          <c:extLst>
            <c:ext xmlns:c16="http://schemas.microsoft.com/office/drawing/2014/chart" uri="{C3380CC4-5D6E-409C-BE32-E72D297353CC}">
              <c16:uniqueId val="{00000013-40D4-4257-BC30-30E2715431F6}"/>
            </c:ext>
          </c:extLst>
        </c:ser>
        <c:dLbls>
          <c:showLegendKey val="0"/>
          <c:showVal val="1"/>
          <c:showCatName val="0"/>
          <c:showSerName val="0"/>
          <c:showPercent val="0"/>
          <c:showBubbleSize val="0"/>
        </c:dLbls>
        <c:axId val="46179840"/>
        <c:axId val="46181760"/>
      </c:scatterChart>
      <c:valAx>
        <c:axId val="46179840"/>
        <c:scaling>
          <c:orientation val="maxMin"/>
          <c:max val="63"/>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H28</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{88D80FEE-3A0B-43A2-856E-C51D301033F0}</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0-4F42-4F13-9F9D-0C9D33F44D7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{021D3BB4-FB31-49A9-B0CC-9D939C407981}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F42-4F13-9F9D-0C9D33F44D7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{45989CAF-1026-4D21-AA3D-1EB72F0B7C6D}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F42-4F13-9F9D-0C9D33F44D7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{819CD635-237D-47B2-8C63-5C218DB00CAF}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F42-4F13-9F9D-0C9D33F44D7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{823ECE42-19D3-4BEA-B378-56CFACD5717E}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F42-4F13-9F9D-0C9D33F44D7C}"/>
                </c:ext>
              </c:extLst>
            </c:dLbl>
            <c:dLbl>
              <c:idx val="8"/>
              <c:tx>
                <c:strRef>
                  <c:f>公会計指標分析・財政指標組合せ分析表!$BX$72</c:f>
                  <c:strCache>
                    <c:ptCount val="1"/>
                    <c:pt idx="0">
                      <c:v>H29</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{C966FB8D-BE9B-42F9-B71D-771CB3C7045B}</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5-4F42-4F13-9F9D-0C9D33F44D7C}"/>
                </c:ext>
              </c:extLst>
            </c:dLbl>
            <c:dLbl>
              <c:idx val="16"/>
              <c:tx>
                <c:strRef>
                  <c:f>公会計指標分析・財政指標組合せ分析表!$CF$72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{6E69BDB8-8E04-4DB1-B48D-DDAFACA99A41}</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06-4F42-4F13-9F9D-0C9D33F44D7C}"/>
                </c:ext>
              </c:extLst>
            </c:dLbl>
            <c:dLbl>
              <c:idx val="24"/>
              <c:tx>
                <c:strRef>
                  <c:f>公会計指標分析・財政指標組合せ分析表!$CN$72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{7D040819-50ED-44A5-972C-2E10F7C98C8E}</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07-4F42-4F13-9F9D-0C9D33F44D7C}"/>
                </c:ext>
              </c:extLst>
            </c:dLbl>
            <c:dLbl>
              <c:idx val="32"/>
              <c:tx>
                <c:strRef>
                  <c:f>公会計指標分析・財政指標組合せ分析表!$CV$72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{BFB82422-A7A0-4CE3-8E6A-AE251E5D8C6C}</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08-4F42-4F13-9F9D-0C9D33F44D7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5.0999999999999996</c:v>
                </c:pt>
                <c:pt idx="8">
                  <c:v>5.3</c:v>
                </c:pt>
                <c:pt idx="16">
                  <c:v>5.5</c:v>
                </c:pt>
                <c:pt idx="24">
                  <c:v>5.7</c:v>
                </c:pt>
                <c:pt idx="32">
                  <c:v>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F42-4F13-9F9D-0C9D33F44D7C}"/>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H28</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{3A210D3E-E323-4252-8718-8FC65B7324E6}</c15:txfldGUID>
                      <c15:f>公会計指標分析・財政指標組合せ分析表!$BP$72</c15:f>
                      <c15:dlblFieldTableCache>
                        <c:ptCount val="1"/>
                        <c:pt idx="0">
                          <c:v>H28</c:v>
                        </c:pt>
                      </c15:dlblFieldTableCache>
                    </c15:dlblFTEntry>
                  </c15:dlblFieldTable>
                  <c15:showDataLabelsRange val="0"/>
                </c:ext>
                <c:ext xmlns:c16="http://schemas.microsoft.com/office/drawing/2014/chart" uri="{C3380CC4-5D6E-409C-BE32-E72D297353CC}">
                  <c16:uniqueId val="{0000000A-4F42-4F13-9F9D-0C9D33F44D7C}"/>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{F127CC60-BB07-45D3-82B3-09CD101ABCA2}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F42-4F13-9F9D-0C9D33F44D7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{30A7DD46-B65E-4045-8842-E19081BB2536}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F42-4F13-9F9D-0C9D33F44D7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{2B776CDE-FC3F-46CF-B2A1-2BED28BB2535}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F42-4F13-9F9D-0C9D33F44D7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{3A95F434-DC15-4E73-90DF-6260071884E0}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F42-4F13-9F9D-0C9D33F44D7C}"/>
                </c:ext>
              </c:extLst>
            </c:dLbl>
            <c:dLbl>
              <c:idx val="8"/>
              <c:tx>
                <c:strRef>
                  <c:f>公会計指標分析・財政指標組合せ分析表!$BX$72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{8629DF63-DB5D-4CA9-9B3D-1190CE8680AC}</c15:txfldGUID>
                      <c15:f>公会計指標分析・財政指標組合せ分析表!$BX$72</c15:f>
                      <c15:dlblFieldTableCache>
                        <c:ptCount val="1"/>
                        <c:pt idx="0">
                          <c:v>H29</c:v>
                        </c:pt>
                      </c15:dlblFieldTableCache>
                    </c15:dlblFTEntry>
                  </c15:dlblFieldTable>
                  <c15:showDataLabelsRange val="0"/>
                </c:ext>
                <c:ext xmlns:c16="http://schemas.microsoft.com/office/drawing/2014/chart" uri="{C3380CC4-5D6E-409C-BE32-E72D297353CC}">
                  <c16:uniqueId val="{0000000F-4F42-4F13-9F9D-0C9D33F44D7C}"/>
                </c:ext>
              </c:extLst>
            </c:dLbl>
            <c:dLbl>
              <c:idx val="16"/>
              <c:tx>
                <c:strRef>
                  <c:f>公会計指標分析・財政指標組合せ分析表!$CF$72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{B35E68DB-9FBF-4387-818D-4E4941893812}</c15:txfldGUID>
                      <c15:f>公会計指標分析・財政指標組合せ分析表!$CF$72</c15:f>
                      <c15:dlblFieldTableCache>
                        <c:ptCount val="1"/>
                        <c:pt idx="0">
                          <c:v>H30</c:v>
                        </c:pt>
                      </c15:dlblFieldTableCache>
                    </c15:dlblFTEntry>
                  </c15:dlblFieldTable>
                  <c15:showDataLabelsRange val="0"/>
                </c:ext>
                <c:ext xmlns:c16="http://schemas.microsoft.com/office/drawing/2014/chart" uri="{C3380CC4-5D6E-409C-BE32-E72D297353CC}">
                  <c16:uniqueId val="{00000010-4F42-4F13-9F9D-0C9D33F44D7C}"/>
                </c:ext>
              </c:extLst>
            </c:dLbl>
            <c:dLbl>
              <c:idx val="24"/>
              <c:tx>
                <c:strRef>
                  <c:f>公会計指標分析・財政指標組合せ分析表!$CN$72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{5C4B2C1E-82E2-4A03-B2D1-46B1F2870F0E}</c15:txfldGUID>
                      <c15:f>公会計指標分析・財政指標組合せ分析表!$CN$72</c15:f>
                      <c15:dlblFieldTableCache>
                        <c:ptCount val="1"/>
                        <c:pt idx="0">
                          <c:v>R01</c:v>
                        </c:pt>
                      </c15:dlblFieldTableCache>
                    </c15:dlblFTEntry>
                  </c15:dlblFieldTable>
                  <c15:showDataLabelsRange val="0"/>
                </c:ext>
                <c:ext xmlns:c16="http://schemas.microsoft.com/office/drawing/2014/chart" uri="{C3380CC4-5D6E-409C-BE32-E72D297353CC}">
                  <c16:uniqueId val="{00000011-4F42-4F13-9F9D-0C9D33F44D7C}"/>
                </c:ext>
              </c:extLst>
            </c:dLbl>
            <c:dLbl>
              <c:idx val="32"/>
              <c:tx>
                <c:strRef>
                  <c:f>公会計指標分析・財政指標組合せ分析表!$CV$72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{4732C9D8-D554-4294-B90A-DB2637AE24E6}</c15:txfldGUID>
                      <c15:f>公会計指標分析・財政指標組合せ分析表!$CV$72</c15:f>
                      <c15:dlblFieldTableCache>
                        <c:ptCount val="1"/>
                        <c:pt idx="0">
                          <c:v>R02</c:v>
                        </c:pt>
                      </c15:dlblFieldTableCache>
                    </c15:dlblFTEntry>
                  </c15:dlblFieldTable>
                  <c15:showDataLabelsRange val="0"/>
                </c:ext>
                <c:ext xmlns:c16="http://schemas.microsoft.com/office/drawing/2014/chart" uri="{C3380CC4-5D6E-409C-BE32-E72D297353CC}">
                  <c16:uniqueId val="{00000012-4F42-4F13-9F9D-0C9D33F44D7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6.9</c:v>
                </c:pt>
                <c:pt idx="8">
                  <c:v>6.6</c:v>
                </c:pt>
                <c:pt idx="16">
                  <c:v>6.4</c:v>
                </c:pt>
                <c:pt idx="24">
                  <c:v>6.3</c:v>
                </c:pt>
                <c:pt idx="32">
                  <c:v>6.2</c:v>
                </c:pt>
              </c:numCache>
            </c:numRef>
          </c:xVal>
          <c:yVal>
            <c:numRef>
              <c:f>公会計指標分析・財政指標組合せ分析表!$BP$77:$DC$77</c:f>
              <c:numCache>
                <c:formatCode>#,##0.0;"▲ "#,##0.0</c:formatCode>
                <c:ptCount val="40"/>
                <c:pt idx="0">
                  <c:v>35.299999999999997</c:v>
                </c:pt>
                <c:pt idx="8">
                  <c:v>31.9</c:v>
                </c:pt>
                <c:pt idx="16">
                  <c:v>24.2</c:v>
                </c:pt>
                <c:pt idx="24">
                  <c:v>22.1</c:v>
                </c:pt>
                <c:pt idx="32">
                  <c:v>20.399999999999999</c:v>
                </c:pt>
              </c:numCache>
            </c:numRef>
          </c:yVal>
          <c:smooth val="0"/>
          <c:extLst>
            <c:ext xmlns:c16="http://schemas.microsoft.com/office/drawing/2014/chart" uri="{C3380CC4-5D6E-409C-BE32-E72D297353CC}">
              <c16:uniqueId val="{00000013-4F42-4F13-9F9D-0C9D33F44D7C}"/>
            </c:ext>
          </c:extLst>
        </c:ser>
        <c:dLbls>
          <c:showLegendKey val="0"/>
          <c:showVal val="1"/>
          <c:showCatName val="0"/>
          <c:showSerName val="0"/>
          <c:showPercent val="0"/>
          <c:showBubbleSize val="0"/>
        </c:dLbls>
        <c:axId val="84219776"/>
        <c:axId val="84234240"/>
      </c:scatterChart>
      <c:valAx>
        <c:axId val="84219776"/>
        <c:scaling>
          <c:orientation val="maxMin"/>
          <c:max val="7"/>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59,645
58,774
42.07
29,655,105
28,008,849
1,498,664
12,142,346
13,888,168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市税（市民税、固定資産税）の増収等により財政力指数は上昇傾向にあるが、依然として類似団体平均を下回っている。今後も更なる徴収業務の強化に取り組むとともに、歳出削減を図り、財政基盤の強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58208</xdr:rowOff>
    </xdr:from>
    <xdr:to>
      <xdr:col>23</xdr:col>
      <xdr:colOff>133350</xdr:colOff>
      <xdr:row>45</xdr:row>
      <xdr:rowOff>114300</xdr:rowOff>
    </xdr:to>
    <xdr:cxnSp macro="">
      <xdr:nvCxnSpPr>
        <xdr:cNvPr id="64" name="直線コネクタ 63"/>
        <xdr:cNvCxnSpPr/>
      </xdr:nvCxnSpPr>
      <xdr:spPr>
        <a:xfrm flipV="1">
          <a:off x="4953000" y="6401858"/>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144585</xdr:rowOff>
    </xdr:from>
    <xdr:ext cx="762000" cy="259045"/>
    <xdr:sp macro="" textlink="">
      <xdr:nvSpPr>
        <xdr:cNvPr id="67" name="財政力最大値テキスト"/>
        <xdr:cNvSpPr txBox="1"/>
      </xdr:nvSpPr>
      <xdr:spPr>
        <a:xfrm>
          <a:off x="5041900" y="6145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58208</xdr:rowOff>
    </xdr:from>
    <xdr:to>
      <xdr:col>24</xdr:col>
      <xdr:colOff>12700</xdr:colOff>
      <xdr:row>37</xdr:row>
      <xdr:rowOff>58208</xdr:rowOff>
    </xdr:to>
    <xdr:cxnSp macro="">
      <xdr:nvCxnSpPr>
        <xdr:cNvPr id="68" name="直線コネクタ 67"/>
        <xdr:cNvCxnSpPr/>
      </xdr:nvCxnSpPr>
      <xdr:spPr>
        <a:xfrm>
          <a:off x="4864100" y="6401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136525</xdr:rowOff>
    </xdr:from>
    <xdr:to>
      <xdr:col>23</xdr:col>
      <xdr:colOff>133350</xdr:colOff>
      <xdr:row>41</xdr:row>
      <xdr:rowOff>136525</xdr:rowOff>
    </xdr:to>
    <xdr:cxnSp macro="">
      <xdr:nvCxnSpPr>
        <xdr:cNvPr id="69" name="直線コネクタ 68"/>
        <xdr:cNvCxnSpPr/>
      </xdr:nvCxnSpPr>
      <xdr:spPr>
        <a:xfrm>
          <a:off x="4114800" y="716597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82144</xdr:rowOff>
    </xdr:from>
    <xdr:ext cx="762000" cy="259045"/>
    <xdr:sp macro="" textlink="">
      <xdr:nvSpPr>
        <xdr:cNvPr id="70" name="財政力平均値テキスト"/>
        <xdr:cNvSpPr txBox="1"/>
      </xdr:nvSpPr>
      <xdr:spPr>
        <a:xfrm>
          <a:off x="5041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65617</xdr:rowOff>
    </xdr:from>
    <xdr:to>
      <xdr:col>23</xdr:col>
      <xdr:colOff>184150</xdr:colOff>
      <xdr:row>41</xdr:row>
      <xdr:rowOff>167217</xdr:rowOff>
    </xdr:to>
    <xdr:sp macro="" textlink="">
      <xdr:nvSpPr>
        <xdr:cNvPr id="71" name="フローチャート: 判断 70"/>
        <xdr:cNvSpPr/>
      </xdr:nvSpPr>
      <xdr:spPr>
        <a:xfrm>
          <a:off x="4902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136525</xdr:rowOff>
    </xdr:from>
    <xdr:to>
      <xdr:col>19</xdr:col>
      <xdr:colOff>133350</xdr:colOff>
      <xdr:row>41</xdr:row>
      <xdr:rowOff>156633</xdr:rowOff>
    </xdr:to>
    <xdr:cxnSp macro="">
      <xdr:nvCxnSpPr>
        <xdr:cNvPr id="72" name="直線コネクタ 71"/>
        <xdr:cNvCxnSpPr/>
      </xdr:nvCxnSpPr>
      <xdr:spPr>
        <a:xfrm flipV="1">
          <a:off x="3225800" y="71659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137177</xdr:rowOff>
    </xdr:from>
    <xdr:ext cx="736600" cy="259045"/>
    <xdr:sp macro="" textlink="">
      <xdr:nvSpPr>
        <xdr:cNvPr id="74" name="テキスト ボックス 73"/>
        <xdr:cNvSpPr txBox="1"/>
      </xdr:nvSpPr>
      <xdr:spPr>
        <a:xfrm>
          <a:off x="3733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156633</xdr:rowOff>
    </xdr:from>
    <xdr:to>
      <xdr:col>15</xdr:col>
      <xdr:colOff>82550</xdr:colOff>
      <xdr:row>42</xdr:row>
      <xdr:rowOff>25400</xdr:rowOff>
    </xdr:to>
    <xdr:cxnSp macro="">
      <xdr:nvCxnSpPr>
        <xdr:cNvPr id="75" name="直線コネクタ 74"/>
        <xdr:cNvCxnSpPr/>
      </xdr:nvCxnSpPr>
      <xdr:spPr>
        <a:xfrm flipV="1">
          <a:off x="2336800" y="7186083"/>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25400</xdr:rowOff>
    </xdr:from>
    <xdr:to>
      <xdr:col>15</xdr:col>
      <xdr:colOff>133350</xdr:colOff>
      <xdr:row>41</xdr:row>
      <xdr:rowOff>127000</xdr:rowOff>
    </xdr:to>
    <xdr:sp macro="" textlink="">
      <xdr:nvSpPr>
        <xdr:cNvPr id="76" name="フローチャート: 判断 75"/>
        <xdr:cNvSpPr/>
      </xdr:nvSpPr>
      <xdr:spPr>
        <a:xfrm>
          <a:off x="3175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137177</xdr:rowOff>
    </xdr:from>
    <xdr:ext cx="762000" cy="259045"/>
    <xdr:sp macro="" textlink="">
      <xdr:nvSpPr>
        <xdr:cNvPr id="77" name="テキスト ボックス 76"/>
        <xdr:cNvSpPr txBox="1"/>
      </xdr:nvSpPr>
      <xdr:spPr>
        <a:xfrm>
          <a:off x="2844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25400</xdr:rowOff>
    </xdr:from>
    <xdr:to>
      <xdr:col>11</xdr:col>
      <xdr:colOff>31750</xdr:colOff>
      <xdr:row>42</xdr:row>
      <xdr:rowOff>25400</xdr:rowOff>
    </xdr:to>
    <xdr:cxnSp macro="">
      <xdr:nvCxnSpPr>
        <xdr:cNvPr id="78" name="直線コネクタ 77"/>
        <xdr:cNvCxnSpPr/>
      </xdr:nvCxnSpPr>
      <xdr:spPr>
        <a:xfrm>
          <a:off x="1447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45508</xdr:rowOff>
    </xdr:from>
    <xdr:to>
      <xdr:col>11</xdr:col>
      <xdr:colOff>82550</xdr:colOff>
      <xdr:row>41</xdr:row>
      <xdr:rowOff>147108</xdr:rowOff>
    </xdr:to>
    <xdr:sp macro="" textlink="">
      <xdr:nvSpPr>
        <xdr:cNvPr id="79" name="フローチャート: 判断 78"/>
        <xdr:cNvSpPr/>
      </xdr:nvSpPr>
      <xdr:spPr>
        <a:xfrm>
          <a:off x="2286000" y="707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157285</xdr:rowOff>
    </xdr:from>
    <xdr:ext cx="762000" cy="259045"/>
    <xdr:sp macro="" textlink="">
      <xdr:nvSpPr>
        <xdr:cNvPr id="80" name="テキスト ボックス 79"/>
        <xdr:cNvSpPr txBox="1"/>
      </xdr:nvSpPr>
      <xdr:spPr>
        <a:xfrm>
          <a:off x="1955800" y="68438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85725</xdr:rowOff>
    </xdr:from>
    <xdr:to>
      <xdr:col>23</xdr:col>
      <xdr:colOff>184150</xdr:colOff>
      <xdr:row>42</xdr:row>
      <xdr:rowOff>15875</xdr:rowOff>
    </xdr:to>
    <xdr:sp macro="" textlink="">
      <xdr:nvSpPr>
        <xdr:cNvPr id="88" name="楕円 87"/>
        <xdr:cNvSpPr/>
      </xdr:nvSpPr>
      <xdr:spPr>
        <a:xfrm>
          <a:off x="49022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57802</xdr:rowOff>
    </xdr:from>
    <xdr:ext cx="762000" cy="259045"/>
    <xdr:sp macro="" textlink="">
      <xdr:nvSpPr>
        <xdr:cNvPr id="89" name="財政力該当値テキスト"/>
        <xdr:cNvSpPr txBox="1"/>
      </xdr:nvSpPr>
      <xdr:spPr>
        <a:xfrm>
          <a:off x="5041900" y="708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85725</xdr:rowOff>
    </xdr:from>
    <xdr:to>
      <xdr:col>19</xdr:col>
      <xdr:colOff>184150</xdr:colOff>
      <xdr:row>42</xdr:row>
      <xdr:rowOff>15875</xdr:rowOff>
    </xdr:to>
    <xdr:sp macro="" textlink="">
      <xdr:nvSpPr>
        <xdr:cNvPr id="90" name="楕円 89"/>
        <xdr:cNvSpPr/>
      </xdr:nvSpPr>
      <xdr:spPr>
        <a:xfrm>
          <a:off x="4064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652</xdr:rowOff>
    </xdr:from>
    <xdr:ext cx="736600" cy="259045"/>
    <xdr:sp macro="" textlink="">
      <xdr:nvSpPr>
        <xdr:cNvPr id="91" name="テキスト ボックス 90"/>
        <xdr:cNvSpPr txBox="1"/>
      </xdr:nvSpPr>
      <xdr:spPr>
        <a:xfrm>
          <a:off x="3733800" y="720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105833</xdr:rowOff>
    </xdr:from>
    <xdr:to>
      <xdr:col>15</xdr:col>
      <xdr:colOff>133350</xdr:colOff>
      <xdr:row>42</xdr:row>
      <xdr:rowOff>35983</xdr:rowOff>
    </xdr:to>
    <xdr:sp macro="" textlink="">
      <xdr:nvSpPr>
        <xdr:cNvPr id="92" name="楕円 91"/>
        <xdr:cNvSpPr/>
      </xdr:nvSpPr>
      <xdr:spPr>
        <a:xfrm>
          <a:off x="3175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20760</xdr:rowOff>
    </xdr:from>
    <xdr:ext cx="762000" cy="259045"/>
    <xdr:sp macro="" textlink="">
      <xdr:nvSpPr>
        <xdr:cNvPr id="93" name="テキスト ボックス 92"/>
        <xdr:cNvSpPr txBox="1"/>
      </xdr:nvSpPr>
      <xdr:spPr>
        <a:xfrm>
          <a:off x="2844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146050</xdr:rowOff>
    </xdr:from>
    <xdr:to>
      <xdr:col>11</xdr:col>
      <xdr:colOff>82550</xdr:colOff>
      <xdr:row>42</xdr:row>
      <xdr:rowOff>76200</xdr:rowOff>
    </xdr:to>
    <xdr:sp macro="" textlink="">
      <xdr:nvSpPr>
        <xdr:cNvPr id="94" name="楕円 93"/>
        <xdr:cNvSpPr/>
      </xdr:nvSpPr>
      <xdr:spPr>
        <a:xfrm>
          <a:off x="2286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60977</xdr:rowOff>
    </xdr:from>
    <xdr:ext cx="762000" cy="259045"/>
    <xdr:sp macro="" textlink="">
      <xdr:nvSpPr>
        <xdr:cNvPr id="95" name="テキスト ボックス 94"/>
        <xdr:cNvSpPr txBox="1"/>
      </xdr:nvSpPr>
      <xdr:spPr>
        <a:xfrm>
          <a:off x="1955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6" name="楕円 95"/>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60977</xdr:rowOff>
    </xdr:from>
    <xdr:ext cx="762000" cy="259045"/>
    <xdr:sp macro="" textlink="">
      <xdr:nvSpPr>
        <xdr:cNvPr id="97" name="テキスト ボックス 96"/>
        <xdr:cNvSpPr txBox="1"/>
      </xdr:nvSpPr>
      <xdr:spPr>
        <a:xfrm>
          <a:off x="1066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歳入・歳出ともに増加したが、歳出増加の影響が大きく、前年度比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ポイント悪化した。類似団体平均は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ポイント下回っている。今後、扶助費や公債費の増加により、経常収支比率の抜本的改善は見込めないが、事務事業の見直し、扶助費の資格審査等の適正化による抑制等により経常経費の削減に努める。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129540</xdr:rowOff>
    </xdr:from>
    <xdr:to>
      <xdr:col>23</xdr:col>
      <xdr:colOff>133350</xdr:colOff>
      <xdr:row>66</xdr:row>
      <xdr:rowOff>26246</xdr:rowOff>
    </xdr:to>
    <xdr:cxnSp macro="">
      <xdr:nvCxnSpPr>
        <xdr:cNvPr id="127" name="直線コネクタ 126"/>
        <xdr:cNvCxnSpPr/>
      </xdr:nvCxnSpPr>
      <xdr:spPr>
        <a:xfrm flipV="1">
          <a:off x="4953000" y="9902190"/>
          <a:ext cx="0" cy="1439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169773</xdr:rowOff>
    </xdr:from>
    <xdr:ext cx="762000" cy="259045"/>
    <xdr:sp macro="" textlink="">
      <xdr:nvSpPr>
        <xdr:cNvPr id="128" name="財政構造の弾力性最小値テキスト"/>
        <xdr:cNvSpPr txBox="1"/>
      </xdr:nvSpPr>
      <xdr:spPr>
        <a:xfrm>
          <a:off x="5041900" y="1131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26246</xdr:rowOff>
    </xdr:from>
    <xdr:to>
      <xdr:col>24</xdr:col>
      <xdr:colOff>12700</xdr:colOff>
      <xdr:row>66</xdr:row>
      <xdr:rowOff>26246</xdr:rowOff>
    </xdr:to>
    <xdr:cxnSp macro="">
      <xdr:nvCxnSpPr>
        <xdr:cNvPr id="129" name="直線コネクタ 128"/>
        <xdr:cNvCxnSpPr/>
      </xdr:nvCxnSpPr>
      <xdr:spPr>
        <a:xfrm>
          <a:off x="4864100" y="113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44467</xdr:rowOff>
    </xdr:from>
    <xdr:ext cx="762000" cy="259045"/>
    <xdr:sp macro="" textlink="">
      <xdr:nvSpPr>
        <xdr:cNvPr id="130" name="財政構造の弾力性最大値テキスト"/>
        <xdr:cNvSpPr txBox="1"/>
      </xdr:nvSpPr>
      <xdr:spPr>
        <a:xfrm>
          <a:off x="5041900" y="9645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129540</xdr:rowOff>
    </xdr:from>
    <xdr:to>
      <xdr:col>24</xdr:col>
      <xdr:colOff>12700</xdr:colOff>
      <xdr:row>57</xdr:row>
      <xdr:rowOff>129540</xdr:rowOff>
    </xdr:to>
    <xdr:cxnSp macro="">
      <xdr:nvCxnSpPr>
        <xdr:cNvPr id="131" name="直線コネクタ 130"/>
        <xdr:cNvCxnSpPr/>
      </xdr:nvCxnSpPr>
      <xdr:spPr>
        <a:xfrm>
          <a:off x="4864100" y="9902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162137</xdr:rowOff>
    </xdr:from>
    <xdr:to>
      <xdr:col>23</xdr:col>
      <xdr:colOff>133350</xdr:colOff>
      <xdr:row>60</xdr:row>
      <xdr:rowOff>170180</xdr:rowOff>
    </xdr:to>
    <xdr:cxnSp macro="">
      <xdr:nvCxnSpPr>
        <xdr:cNvPr id="132" name="直線コネクタ 131"/>
        <xdr:cNvCxnSpPr/>
      </xdr:nvCxnSpPr>
      <xdr:spPr>
        <a:xfrm>
          <a:off x="4114800" y="10449137"/>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137177</xdr:rowOff>
    </xdr:from>
    <xdr:ext cx="762000" cy="259045"/>
    <xdr:sp macro="" textlink="">
      <xdr:nvSpPr>
        <xdr:cNvPr id="133" name="財政構造の弾力性平均値テキスト"/>
        <xdr:cNvSpPr txBox="1"/>
      </xdr:nvSpPr>
      <xdr:spPr>
        <a:xfrm>
          <a:off x="5041900" y="1059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165100</xdr:rowOff>
    </xdr:from>
    <xdr:to>
      <xdr:col>23</xdr:col>
      <xdr:colOff>184150</xdr:colOff>
      <xdr:row>62</xdr:row>
      <xdr:rowOff>95250</xdr:rowOff>
    </xdr:to>
    <xdr:sp macro="" textlink="">
      <xdr:nvSpPr>
        <xdr:cNvPr id="134" name="フローチャート: 判断 133"/>
        <xdr:cNvSpPr/>
      </xdr:nvSpPr>
      <xdr:spPr>
        <a:xfrm>
          <a:off x="4902200" y="1062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162137</xdr:rowOff>
    </xdr:from>
    <xdr:to>
      <xdr:col>19</xdr:col>
      <xdr:colOff>133350</xdr:colOff>
      <xdr:row>63</xdr:row>
      <xdr:rowOff>49954</xdr:rowOff>
    </xdr:to>
    <xdr:cxnSp macro="">
      <xdr:nvCxnSpPr>
        <xdr:cNvPr id="135" name="直線コネクタ 134"/>
        <xdr:cNvCxnSpPr/>
      </xdr:nvCxnSpPr>
      <xdr:spPr>
        <a:xfrm flipV="1">
          <a:off x="3225800" y="10449137"/>
          <a:ext cx="889000" cy="402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25823</xdr:rowOff>
    </xdr:from>
    <xdr:to>
      <xdr:col>19</xdr:col>
      <xdr:colOff>184150</xdr:colOff>
      <xdr:row>62</xdr:row>
      <xdr:rowOff>127423</xdr:rowOff>
    </xdr:to>
    <xdr:sp macro="" textlink="">
      <xdr:nvSpPr>
        <xdr:cNvPr id="136" name="フローチャート: 判断 135"/>
        <xdr:cNvSpPr/>
      </xdr:nvSpPr>
      <xdr:spPr>
        <a:xfrm>
          <a:off x="4064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112200</xdr:rowOff>
    </xdr:from>
    <xdr:ext cx="736600" cy="259045"/>
    <xdr:sp macro="" textlink="">
      <xdr:nvSpPr>
        <xdr:cNvPr id="137" name="テキスト ボックス 136"/>
        <xdr:cNvSpPr txBox="1"/>
      </xdr:nvSpPr>
      <xdr:spPr>
        <a:xfrm>
          <a:off x="3733800" y="10742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165100</xdr:rowOff>
    </xdr:from>
    <xdr:to>
      <xdr:col>15</xdr:col>
      <xdr:colOff>82550</xdr:colOff>
      <xdr:row>63</xdr:row>
      <xdr:rowOff>49954</xdr:rowOff>
    </xdr:to>
    <xdr:cxnSp macro="">
      <xdr:nvCxnSpPr>
        <xdr:cNvPr id="138" name="直線コネクタ 137"/>
        <xdr:cNvCxnSpPr/>
      </xdr:nvCxnSpPr>
      <xdr:spPr>
        <a:xfrm>
          <a:off x="2336800" y="10795000"/>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9737</xdr:rowOff>
    </xdr:from>
    <xdr:to>
      <xdr:col>15</xdr:col>
      <xdr:colOff>133350</xdr:colOff>
      <xdr:row>62</xdr:row>
      <xdr:rowOff>111337</xdr:rowOff>
    </xdr:to>
    <xdr:sp macro="" textlink="">
      <xdr:nvSpPr>
        <xdr:cNvPr id="139" name="フローチャート: 判断 138"/>
        <xdr:cNvSpPr/>
      </xdr:nvSpPr>
      <xdr:spPr>
        <a:xfrm>
          <a:off x="3175000" y="10639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121514</xdr:rowOff>
    </xdr:from>
    <xdr:ext cx="762000" cy="259045"/>
    <xdr:sp macro="" textlink="">
      <xdr:nvSpPr>
        <xdr:cNvPr id="140" name="テキスト ボックス 139"/>
        <xdr:cNvSpPr txBox="1"/>
      </xdr:nvSpPr>
      <xdr:spPr>
        <a:xfrm>
          <a:off x="2844800" y="1040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79163</xdr:rowOff>
    </xdr:from>
    <xdr:to>
      <xdr:col>11</xdr:col>
      <xdr:colOff>31750</xdr:colOff>
      <xdr:row>62</xdr:row>
      <xdr:rowOff>165100</xdr:rowOff>
    </xdr:to>
    <xdr:cxnSp macro="">
      <xdr:nvCxnSpPr>
        <xdr:cNvPr id="141" name="直線コネクタ 140"/>
        <xdr:cNvCxnSpPr/>
      </xdr:nvCxnSpPr>
      <xdr:spPr>
        <a:xfrm>
          <a:off x="1447800" y="10537613"/>
          <a:ext cx="889000" cy="25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33867</xdr:rowOff>
    </xdr:from>
    <xdr:to>
      <xdr:col>11</xdr:col>
      <xdr:colOff>82550</xdr:colOff>
      <xdr:row>62</xdr:row>
      <xdr:rowOff>135467</xdr:rowOff>
    </xdr:to>
    <xdr:sp macro="" textlink="">
      <xdr:nvSpPr>
        <xdr:cNvPr id="142" name="フローチャート: 判断 141"/>
        <xdr:cNvSpPr/>
      </xdr:nvSpPr>
      <xdr:spPr>
        <a:xfrm>
          <a:off x="2286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145644</xdr:rowOff>
    </xdr:from>
    <xdr:ext cx="762000" cy="259045"/>
    <xdr:sp macro="" textlink="">
      <xdr:nvSpPr>
        <xdr:cNvPr id="143" name="テキスト ボックス 142"/>
        <xdr:cNvSpPr txBox="1"/>
      </xdr:nvSpPr>
      <xdr:spPr>
        <a:xfrm>
          <a:off x="1955800" y="10432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17780</xdr:rowOff>
    </xdr:from>
    <xdr:to>
      <xdr:col>7</xdr:col>
      <xdr:colOff>31750</xdr:colOff>
      <xdr:row>62</xdr:row>
      <xdr:rowOff>119380</xdr:rowOff>
    </xdr:to>
    <xdr:sp macro="" textlink="">
      <xdr:nvSpPr>
        <xdr:cNvPr id="144" name="フローチャート: 判断 143"/>
        <xdr:cNvSpPr/>
      </xdr:nvSpPr>
      <xdr:spPr>
        <a:xfrm>
          <a:off x="1397000" y="1064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104157</xdr:rowOff>
    </xdr:from>
    <xdr:ext cx="762000" cy="259045"/>
    <xdr:sp macro="" textlink="">
      <xdr:nvSpPr>
        <xdr:cNvPr id="145" name="テキスト ボックス 144"/>
        <xdr:cNvSpPr txBox="1"/>
      </xdr:nvSpPr>
      <xdr:spPr>
        <a:xfrm>
          <a:off x="1066800" y="1073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119380</xdr:rowOff>
    </xdr:from>
    <xdr:to>
      <xdr:col>23</xdr:col>
      <xdr:colOff>184150</xdr:colOff>
      <xdr:row>61</xdr:row>
      <xdr:rowOff>49530</xdr:rowOff>
    </xdr:to>
    <xdr:sp macro="" textlink="">
      <xdr:nvSpPr>
        <xdr:cNvPr id="151" name="楕円 150"/>
        <xdr:cNvSpPr/>
      </xdr:nvSpPr>
      <xdr:spPr>
        <a:xfrm>
          <a:off x="49022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135907</xdr:rowOff>
    </xdr:from>
    <xdr:ext cx="762000" cy="259045"/>
    <xdr:sp macro="" textlink="">
      <xdr:nvSpPr>
        <xdr:cNvPr id="152" name="財政構造の弾力性該当値テキスト"/>
        <xdr:cNvSpPr txBox="1"/>
      </xdr:nvSpPr>
      <xdr:spPr>
        <a:xfrm>
          <a:off x="5041900" y="10251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111337</xdr:rowOff>
    </xdr:from>
    <xdr:to>
      <xdr:col>19</xdr:col>
      <xdr:colOff>184150</xdr:colOff>
      <xdr:row>61</xdr:row>
      <xdr:rowOff>41487</xdr:rowOff>
    </xdr:to>
    <xdr:sp macro="" textlink="">
      <xdr:nvSpPr>
        <xdr:cNvPr id="153" name="楕円 152"/>
        <xdr:cNvSpPr/>
      </xdr:nvSpPr>
      <xdr:spPr>
        <a:xfrm>
          <a:off x="4064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51664</xdr:rowOff>
    </xdr:from>
    <xdr:ext cx="736600" cy="259045"/>
    <xdr:sp macro="" textlink="">
      <xdr:nvSpPr>
        <xdr:cNvPr id="154" name="テキスト ボックス 153"/>
        <xdr:cNvSpPr txBox="1"/>
      </xdr:nvSpPr>
      <xdr:spPr>
        <a:xfrm>
          <a:off x="3733800" y="101672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170604</xdr:rowOff>
    </xdr:from>
    <xdr:to>
      <xdr:col>15</xdr:col>
      <xdr:colOff>133350</xdr:colOff>
      <xdr:row>63</xdr:row>
      <xdr:rowOff>100754</xdr:rowOff>
    </xdr:to>
    <xdr:sp macro="" textlink="">
      <xdr:nvSpPr>
        <xdr:cNvPr id="155" name="楕円 154"/>
        <xdr:cNvSpPr/>
      </xdr:nvSpPr>
      <xdr:spPr>
        <a:xfrm>
          <a:off x="3175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85531</xdr:rowOff>
    </xdr:from>
    <xdr:ext cx="762000" cy="259045"/>
    <xdr:sp macro="" textlink="">
      <xdr:nvSpPr>
        <xdr:cNvPr id="156" name="テキスト ボックス 155"/>
        <xdr:cNvSpPr txBox="1"/>
      </xdr:nvSpPr>
      <xdr:spPr>
        <a:xfrm>
          <a:off x="2844800" y="1088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114300</xdr:rowOff>
    </xdr:from>
    <xdr:to>
      <xdr:col>11</xdr:col>
      <xdr:colOff>82550</xdr:colOff>
      <xdr:row>63</xdr:row>
      <xdr:rowOff>44450</xdr:rowOff>
    </xdr:to>
    <xdr:sp macro="" textlink="">
      <xdr:nvSpPr>
        <xdr:cNvPr id="157" name="楕円 156"/>
        <xdr:cNvSpPr/>
      </xdr:nvSpPr>
      <xdr:spPr>
        <a:xfrm>
          <a:off x="2286000" y="1074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29227</xdr:rowOff>
    </xdr:from>
    <xdr:ext cx="762000" cy="259045"/>
    <xdr:sp macro="" textlink="">
      <xdr:nvSpPr>
        <xdr:cNvPr id="158" name="テキスト ボックス 157"/>
        <xdr:cNvSpPr txBox="1"/>
      </xdr:nvSpPr>
      <xdr:spPr>
        <a:xfrm>
          <a:off x="1955800" y="1083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28363</xdr:rowOff>
    </xdr:from>
    <xdr:to>
      <xdr:col>7</xdr:col>
      <xdr:colOff>31750</xdr:colOff>
      <xdr:row>61</xdr:row>
      <xdr:rowOff>129963</xdr:rowOff>
    </xdr:to>
    <xdr:sp macro="" textlink="">
      <xdr:nvSpPr>
        <xdr:cNvPr id="159" name="楕円 158"/>
        <xdr:cNvSpPr/>
      </xdr:nvSpPr>
      <xdr:spPr>
        <a:xfrm>
          <a:off x="1397000" y="10486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140140</xdr:rowOff>
    </xdr:from>
    <xdr:ext cx="762000" cy="259045"/>
    <xdr:sp macro="" textlink="">
      <xdr:nvSpPr>
        <xdr:cNvPr id="160" name="テキスト ボックス 159"/>
        <xdr:cNvSpPr txBox="1"/>
      </xdr:nvSpPr>
      <xdr:spPr>
        <a:xfrm>
          <a:off x="1066800" y="10255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[104,674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ふるさと応援寄附金が急増した平成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返礼品やシステム利用料等の増加で物件費が増加しているものの、類似団体平均を下回っており、引き続き民間への委託による人件費の削減や公共施設等総合管理計画（個別施設計画）に基づき、不要な維持補修費をかけないようコスト縮減を図っていく。</a:t>
          </a: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14227</xdr:rowOff>
    </xdr:from>
    <xdr:to>
      <xdr:col>23</xdr:col>
      <xdr:colOff>133350</xdr:colOff>
      <xdr:row>88</xdr:row>
      <xdr:rowOff>131387</xdr:rowOff>
    </xdr:to>
    <xdr:cxnSp macro="">
      <xdr:nvCxnSpPr>
        <xdr:cNvPr id="190" name="直線コネクタ 189"/>
        <xdr:cNvCxnSpPr/>
      </xdr:nvCxnSpPr>
      <xdr:spPr>
        <a:xfrm flipV="1">
          <a:off x="4953000" y="13901677"/>
          <a:ext cx="0" cy="13173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103464</xdr:rowOff>
    </xdr:from>
    <xdr:ext cx="762000" cy="259045"/>
    <xdr:sp macro="" textlink="">
      <xdr:nvSpPr>
        <xdr:cNvPr id="191" name="人件費・物件費等の状況最小値テキスト"/>
        <xdr:cNvSpPr txBox="1"/>
      </xdr:nvSpPr>
      <xdr:spPr>
        <a:xfrm>
          <a:off x="5041900" y="1519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131387</xdr:rowOff>
    </xdr:from>
    <xdr:to>
      <xdr:col>24</xdr:col>
      <xdr:colOff>12700</xdr:colOff>
      <xdr:row>88</xdr:row>
      <xdr:rowOff>131387</xdr:rowOff>
    </xdr:to>
    <xdr:cxnSp macro="">
      <xdr:nvCxnSpPr>
        <xdr:cNvPr id="192" name="直線コネクタ 191"/>
        <xdr:cNvCxnSpPr/>
      </xdr:nvCxnSpPr>
      <xdr:spPr>
        <a:xfrm>
          <a:off x="4864100" y="15218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100604</xdr:rowOff>
    </xdr:from>
    <xdr:ext cx="762000" cy="259045"/>
    <xdr:sp macro="" textlink="">
      <xdr:nvSpPr>
        <xdr:cNvPr id="193" name="人件費・物件費等の状況最大値テキスト"/>
        <xdr:cNvSpPr txBox="1"/>
      </xdr:nvSpPr>
      <xdr:spPr>
        <a:xfrm>
          <a:off x="5041900" y="136451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14227</xdr:rowOff>
    </xdr:from>
    <xdr:to>
      <xdr:col>24</xdr:col>
      <xdr:colOff>12700</xdr:colOff>
      <xdr:row>81</xdr:row>
      <xdr:rowOff>14227</xdr:rowOff>
    </xdr:to>
    <xdr:cxnSp macro="">
      <xdr:nvCxnSpPr>
        <xdr:cNvPr id="194" name="直線コネクタ 193"/>
        <xdr:cNvCxnSpPr/>
      </xdr:nvCxnSpPr>
      <xdr:spPr>
        <a:xfrm>
          <a:off x="4864100" y="13901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30837</xdr:rowOff>
    </xdr:from>
    <xdr:to>
      <xdr:col>23</xdr:col>
      <xdr:colOff>133350</xdr:colOff>
      <xdr:row>81</xdr:row>
      <xdr:rowOff>109930</xdr:rowOff>
    </xdr:to>
    <xdr:cxnSp macro="">
      <xdr:nvCxnSpPr>
        <xdr:cNvPr id="195" name="直線コネクタ 194"/>
        <xdr:cNvCxnSpPr/>
      </xdr:nvCxnSpPr>
      <xdr:spPr>
        <a:xfrm>
          <a:off x="4114800" y="13918287"/>
          <a:ext cx="838200" cy="79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126286</xdr:rowOff>
    </xdr:from>
    <xdr:ext cx="762000" cy="259045"/>
    <xdr:sp macro="" textlink="">
      <xdr:nvSpPr>
        <xdr:cNvPr id="196" name="人件費・物件費等の状況平均値テキスト"/>
        <xdr:cNvSpPr txBox="1"/>
      </xdr:nvSpPr>
      <xdr:spPr>
        <a:xfrm>
          <a:off x="5041900" y="141851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154209</xdr:rowOff>
    </xdr:from>
    <xdr:to>
      <xdr:col>23</xdr:col>
      <xdr:colOff>184150</xdr:colOff>
      <xdr:row>83</xdr:row>
      <xdr:rowOff>84359</xdr:rowOff>
    </xdr:to>
    <xdr:sp macro="" textlink="">
      <xdr:nvSpPr>
        <xdr:cNvPr id="197" name="フローチャート: 判断 196"/>
        <xdr:cNvSpPr/>
      </xdr:nvSpPr>
      <xdr:spPr>
        <a:xfrm>
          <a:off x="4902200" y="14213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30837</xdr:rowOff>
    </xdr:from>
    <xdr:to>
      <xdr:col>19</xdr:col>
      <xdr:colOff>133350</xdr:colOff>
      <xdr:row>81</xdr:row>
      <xdr:rowOff>52943</xdr:rowOff>
    </xdr:to>
    <xdr:cxnSp macro="">
      <xdr:nvCxnSpPr>
        <xdr:cNvPr id="198" name="直線コネクタ 197"/>
        <xdr:cNvCxnSpPr/>
      </xdr:nvCxnSpPr>
      <xdr:spPr>
        <a:xfrm flipV="1">
          <a:off x="3225800" y="13918287"/>
          <a:ext cx="889000" cy="22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1882</xdr:rowOff>
    </xdr:from>
    <xdr:to>
      <xdr:col>19</xdr:col>
      <xdr:colOff>184150</xdr:colOff>
      <xdr:row>82</xdr:row>
      <xdr:rowOff>103482</xdr:rowOff>
    </xdr:to>
    <xdr:sp macro="" textlink="">
      <xdr:nvSpPr>
        <xdr:cNvPr id="199" name="フローチャート: 判断 198"/>
        <xdr:cNvSpPr/>
      </xdr:nvSpPr>
      <xdr:spPr>
        <a:xfrm>
          <a:off x="4064000" y="1406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88259</xdr:rowOff>
    </xdr:from>
    <xdr:ext cx="736600" cy="259045"/>
    <xdr:sp macro="" textlink="">
      <xdr:nvSpPr>
        <xdr:cNvPr id="200" name="テキスト ボックス 199"/>
        <xdr:cNvSpPr txBox="1"/>
      </xdr:nvSpPr>
      <xdr:spPr>
        <a:xfrm>
          <a:off x="3733800" y="141471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14334</xdr:rowOff>
    </xdr:from>
    <xdr:to>
      <xdr:col>15</xdr:col>
      <xdr:colOff>82550</xdr:colOff>
      <xdr:row>81</xdr:row>
      <xdr:rowOff>52943</xdr:rowOff>
    </xdr:to>
    <xdr:cxnSp macro="">
      <xdr:nvCxnSpPr>
        <xdr:cNvPr id="201" name="直線コネクタ 200"/>
        <xdr:cNvCxnSpPr/>
      </xdr:nvCxnSpPr>
      <xdr:spPr>
        <a:xfrm>
          <a:off x="2336800" y="13901784"/>
          <a:ext cx="889000" cy="38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122833</xdr:rowOff>
    </xdr:from>
    <xdr:to>
      <xdr:col>15</xdr:col>
      <xdr:colOff>133350</xdr:colOff>
      <xdr:row>82</xdr:row>
      <xdr:rowOff>52983</xdr:rowOff>
    </xdr:to>
    <xdr:sp macro="" textlink="">
      <xdr:nvSpPr>
        <xdr:cNvPr id="202" name="フローチャート: 判断 201"/>
        <xdr:cNvSpPr/>
      </xdr:nvSpPr>
      <xdr:spPr>
        <a:xfrm>
          <a:off x="3175000" y="14010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37760</xdr:rowOff>
    </xdr:from>
    <xdr:ext cx="762000" cy="259045"/>
    <xdr:sp macro="" textlink="">
      <xdr:nvSpPr>
        <xdr:cNvPr id="203" name="テキスト ボックス 202"/>
        <xdr:cNvSpPr txBox="1"/>
      </xdr:nvSpPr>
      <xdr:spPr>
        <a:xfrm>
          <a:off x="2844800" y="14096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78353</xdr:rowOff>
    </xdr:from>
    <xdr:to>
      <xdr:col>11</xdr:col>
      <xdr:colOff>31750</xdr:colOff>
      <xdr:row>81</xdr:row>
      <xdr:rowOff>14334</xdr:rowOff>
    </xdr:to>
    <xdr:cxnSp macro="">
      <xdr:nvCxnSpPr>
        <xdr:cNvPr id="204" name="直線コネクタ 203"/>
        <xdr:cNvCxnSpPr/>
      </xdr:nvCxnSpPr>
      <xdr:spPr>
        <a:xfrm>
          <a:off x="1447800" y="13794353"/>
          <a:ext cx="889000" cy="10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109307</xdr:rowOff>
    </xdr:from>
    <xdr:to>
      <xdr:col>11</xdr:col>
      <xdr:colOff>82550</xdr:colOff>
      <xdr:row>82</xdr:row>
      <xdr:rowOff>39457</xdr:rowOff>
    </xdr:to>
    <xdr:sp macro="" textlink="">
      <xdr:nvSpPr>
        <xdr:cNvPr id="205" name="フローチャート: 判断 204"/>
        <xdr:cNvSpPr/>
      </xdr:nvSpPr>
      <xdr:spPr>
        <a:xfrm>
          <a:off x="2286000" y="1399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24234</xdr:rowOff>
    </xdr:from>
    <xdr:ext cx="762000" cy="259045"/>
    <xdr:sp macro="" textlink="">
      <xdr:nvSpPr>
        <xdr:cNvPr id="206" name="テキスト ボックス 205"/>
        <xdr:cNvSpPr txBox="1"/>
      </xdr:nvSpPr>
      <xdr:spPr>
        <a:xfrm>
          <a:off x="1955800" y="1408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102403</xdr:rowOff>
    </xdr:from>
    <xdr:to>
      <xdr:col>7</xdr:col>
      <xdr:colOff>31750</xdr:colOff>
      <xdr:row>82</xdr:row>
      <xdr:rowOff>32553</xdr:rowOff>
    </xdr:to>
    <xdr:sp macro="" textlink="">
      <xdr:nvSpPr>
        <xdr:cNvPr id="207" name="フローチャート: 判断 206"/>
        <xdr:cNvSpPr/>
      </xdr:nvSpPr>
      <xdr:spPr>
        <a:xfrm>
          <a:off x="1397000" y="13989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17330</xdr:rowOff>
    </xdr:from>
    <xdr:ext cx="762000" cy="259045"/>
    <xdr:sp macro="" textlink="">
      <xdr:nvSpPr>
        <xdr:cNvPr id="208" name="テキスト ボックス 207"/>
        <xdr:cNvSpPr txBox="1"/>
      </xdr:nvSpPr>
      <xdr:spPr>
        <a:xfrm>
          <a:off x="1066800" y="14076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59130</xdr:rowOff>
    </xdr:from>
    <xdr:to>
      <xdr:col>23</xdr:col>
      <xdr:colOff>184150</xdr:colOff>
      <xdr:row>81</xdr:row>
      <xdr:rowOff>160730</xdr:rowOff>
    </xdr:to>
    <xdr:sp macro="" textlink="">
      <xdr:nvSpPr>
        <xdr:cNvPr id="214" name="楕円 213"/>
        <xdr:cNvSpPr/>
      </xdr:nvSpPr>
      <xdr:spPr>
        <a:xfrm>
          <a:off x="4902200" y="1394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151857</xdr:rowOff>
    </xdr:from>
    <xdr:ext cx="762000" cy="259045"/>
    <xdr:sp macro="" textlink="">
      <xdr:nvSpPr>
        <xdr:cNvPr id="215" name="人件費・物件費等の状況該当値テキスト"/>
        <xdr:cNvSpPr txBox="1"/>
      </xdr:nvSpPr>
      <xdr:spPr>
        <a:xfrm>
          <a:off x="5041900" y="1386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151487</xdr:rowOff>
    </xdr:from>
    <xdr:to>
      <xdr:col>19</xdr:col>
      <xdr:colOff>184150</xdr:colOff>
      <xdr:row>81</xdr:row>
      <xdr:rowOff>81637</xdr:rowOff>
    </xdr:to>
    <xdr:sp macro="" textlink="">
      <xdr:nvSpPr>
        <xdr:cNvPr id="216" name="楕円 215"/>
        <xdr:cNvSpPr/>
      </xdr:nvSpPr>
      <xdr:spPr>
        <a:xfrm>
          <a:off x="4064000" y="13867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91814</xdr:rowOff>
    </xdr:from>
    <xdr:ext cx="736600" cy="259045"/>
    <xdr:sp macro="" textlink="">
      <xdr:nvSpPr>
        <xdr:cNvPr id="217" name="テキスト ボックス 216"/>
        <xdr:cNvSpPr txBox="1"/>
      </xdr:nvSpPr>
      <xdr:spPr>
        <a:xfrm>
          <a:off x="3733800" y="136363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2143</xdr:rowOff>
    </xdr:from>
    <xdr:to>
      <xdr:col>15</xdr:col>
      <xdr:colOff>133350</xdr:colOff>
      <xdr:row>81</xdr:row>
      <xdr:rowOff>103743</xdr:rowOff>
    </xdr:to>
    <xdr:sp macro="" textlink="">
      <xdr:nvSpPr>
        <xdr:cNvPr id="218" name="楕円 217"/>
        <xdr:cNvSpPr/>
      </xdr:nvSpPr>
      <xdr:spPr>
        <a:xfrm>
          <a:off x="3175000" y="13889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113920</xdr:rowOff>
    </xdr:from>
    <xdr:ext cx="762000" cy="259045"/>
    <xdr:sp macro="" textlink="">
      <xdr:nvSpPr>
        <xdr:cNvPr id="219" name="テキスト ボックス 218"/>
        <xdr:cNvSpPr txBox="1"/>
      </xdr:nvSpPr>
      <xdr:spPr>
        <a:xfrm>
          <a:off x="2844800" y="13658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134984</xdr:rowOff>
    </xdr:from>
    <xdr:to>
      <xdr:col>11</xdr:col>
      <xdr:colOff>82550</xdr:colOff>
      <xdr:row>81</xdr:row>
      <xdr:rowOff>65134</xdr:rowOff>
    </xdr:to>
    <xdr:sp macro="" textlink="">
      <xdr:nvSpPr>
        <xdr:cNvPr id="220" name="楕円 219"/>
        <xdr:cNvSpPr/>
      </xdr:nvSpPr>
      <xdr:spPr>
        <a:xfrm>
          <a:off x="2286000" y="13850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75311</xdr:rowOff>
    </xdr:from>
    <xdr:ext cx="762000" cy="259045"/>
    <xdr:sp macro="" textlink="">
      <xdr:nvSpPr>
        <xdr:cNvPr id="221" name="テキスト ボックス 220"/>
        <xdr:cNvSpPr txBox="1"/>
      </xdr:nvSpPr>
      <xdr:spPr>
        <a:xfrm>
          <a:off x="1955800" y="13619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27553</xdr:rowOff>
    </xdr:from>
    <xdr:to>
      <xdr:col>7</xdr:col>
      <xdr:colOff>31750</xdr:colOff>
      <xdr:row>80</xdr:row>
      <xdr:rowOff>129153</xdr:rowOff>
    </xdr:to>
    <xdr:sp macro="" textlink="">
      <xdr:nvSpPr>
        <xdr:cNvPr id="222" name="楕円 221"/>
        <xdr:cNvSpPr/>
      </xdr:nvSpPr>
      <xdr:spPr>
        <a:xfrm>
          <a:off x="1397000" y="13743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139330</xdr:rowOff>
    </xdr:from>
    <xdr:ext cx="762000" cy="259045"/>
    <xdr:sp macro="" textlink="">
      <xdr:nvSpPr>
        <xdr:cNvPr id="223" name="テキスト ボックス 222"/>
        <xdr:cNvSpPr txBox="1"/>
      </xdr:nvSpPr>
      <xdr:spPr>
        <a:xfrm>
          <a:off x="1066800" y="13512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類似団体平均をとの差が広がる傾向にあり、平成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を下回っている。今後も引き続き人件費の抑制を行い、経常経費の増加につながらないよう努める。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9" name="直線コネクタ 238"/>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0" name="テキスト ボックス 239"/>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1" name="直線コネクタ 240"/>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2" name="テキスト ボックス 241"/>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3" name="直線コネクタ 242"/>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4" name="テキスト ボックス 243"/>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5" name="直線コネクタ 244"/>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6" name="テキスト ボックス 245"/>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7" name="直線コネクタ 246"/>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8" name="テキスト ボックス 247"/>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9" name="直線コネクタ 248"/>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0" name="テキスト ボックス 249"/>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113393</xdr:rowOff>
    </xdr:from>
    <xdr:to>
      <xdr:col>81</xdr:col>
      <xdr:colOff>44450</xdr:colOff>
      <xdr:row>89</xdr:row>
      <xdr:rowOff>87086</xdr:rowOff>
    </xdr:to>
    <xdr:cxnSp macro="">
      <xdr:nvCxnSpPr>
        <xdr:cNvPr id="254" name="直線コネクタ 253"/>
        <xdr:cNvCxnSpPr/>
      </xdr:nvCxnSpPr>
      <xdr:spPr>
        <a:xfrm flipV="1">
          <a:off x="17018000" y="13829393"/>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59163</xdr:rowOff>
    </xdr:from>
    <xdr:ext cx="762000" cy="259045"/>
    <xdr:sp macro="" textlink="">
      <xdr:nvSpPr>
        <xdr:cNvPr id="255" name="給与水準   （国との比較）最小値テキスト"/>
        <xdr:cNvSpPr txBox="1"/>
      </xdr:nvSpPr>
      <xdr:spPr>
        <a:xfrm>
          <a:off x="17106900" y="15318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87086</xdr:rowOff>
    </xdr:from>
    <xdr:to>
      <xdr:col>81</xdr:col>
      <xdr:colOff>133350</xdr:colOff>
      <xdr:row>89</xdr:row>
      <xdr:rowOff>87086</xdr:rowOff>
    </xdr:to>
    <xdr:cxnSp macro="">
      <xdr:nvCxnSpPr>
        <xdr:cNvPr id="256" name="直線コネクタ 255"/>
        <xdr:cNvCxnSpPr/>
      </xdr:nvCxnSpPr>
      <xdr:spPr>
        <a:xfrm>
          <a:off x="16929100" y="1534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28320</xdr:rowOff>
    </xdr:from>
    <xdr:ext cx="762000" cy="259045"/>
    <xdr:sp macro="" textlink="">
      <xdr:nvSpPr>
        <xdr:cNvPr id="257" name="給与水準   （国との比較）最大値テキスト"/>
        <xdr:cNvSpPr txBox="1"/>
      </xdr:nvSpPr>
      <xdr:spPr>
        <a:xfrm>
          <a:off x="17106900" y="13572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113393</xdr:rowOff>
    </xdr:from>
    <xdr:to>
      <xdr:col>81</xdr:col>
      <xdr:colOff>133350</xdr:colOff>
      <xdr:row>80</xdr:row>
      <xdr:rowOff>113393</xdr:rowOff>
    </xdr:to>
    <xdr:cxnSp macro="">
      <xdr:nvCxnSpPr>
        <xdr:cNvPr id="258" name="直線コネクタ 257"/>
        <xdr:cNvCxnSpPr/>
      </xdr:nvCxnSpPr>
      <xdr:spPr>
        <a:xfrm>
          <a:off x="16929100" y="1382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63500</xdr:rowOff>
    </xdr:from>
    <xdr:to>
      <xdr:col>81</xdr:col>
      <xdr:colOff>44450</xdr:colOff>
      <xdr:row>82</xdr:row>
      <xdr:rowOff>63500</xdr:rowOff>
    </xdr:to>
    <xdr:cxnSp macro="">
      <xdr:nvCxnSpPr>
        <xdr:cNvPr id="259" name="直線コネクタ 258"/>
        <xdr:cNvCxnSpPr/>
      </xdr:nvCxnSpPr>
      <xdr:spPr>
        <a:xfrm>
          <a:off x="16179800" y="14122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159856</xdr:rowOff>
    </xdr:from>
    <xdr:ext cx="762000" cy="259045"/>
    <xdr:sp macro="" textlink="">
      <xdr:nvSpPr>
        <xdr:cNvPr id="260" name="給与水準   （国との比較）平均値テキスト"/>
        <xdr:cNvSpPr txBox="1"/>
      </xdr:nvSpPr>
      <xdr:spPr>
        <a:xfrm>
          <a:off x="17106900" y="147331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16329</xdr:rowOff>
    </xdr:from>
    <xdr:to>
      <xdr:col>81</xdr:col>
      <xdr:colOff>95250</xdr:colOff>
      <xdr:row>86</xdr:row>
      <xdr:rowOff>117929</xdr:rowOff>
    </xdr:to>
    <xdr:sp macro="" textlink="">
      <xdr:nvSpPr>
        <xdr:cNvPr id="261" name="フローチャート: 判断 260"/>
        <xdr:cNvSpPr/>
      </xdr:nvSpPr>
      <xdr:spPr>
        <a:xfrm>
          <a:off x="169672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63500</xdr:rowOff>
    </xdr:from>
    <xdr:to>
      <xdr:col>77</xdr:col>
      <xdr:colOff>44450</xdr:colOff>
      <xdr:row>82</xdr:row>
      <xdr:rowOff>149679</xdr:rowOff>
    </xdr:to>
    <xdr:cxnSp macro="">
      <xdr:nvCxnSpPr>
        <xdr:cNvPr id="262" name="直線コネクタ 261"/>
        <xdr:cNvCxnSpPr/>
      </xdr:nvCxnSpPr>
      <xdr:spPr>
        <a:xfrm flipV="1">
          <a:off x="15290800" y="14122400"/>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50800</xdr:rowOff>
    </xdr:from>
    <xdr:to>
      <xdr:col>77</xdr:col>
      <xdr:colOff>95250</xdr:colOff>
      <xdr:row>86</xdr:row>
      <xdr:rowOff>152400</xdr:rowOff>
    </xdr:to>
    <xdr:sp macro="" textlink="">
      <xdr:nvSpPr>
        <xdr:cNvPr id="263" name="フローチャート: 判断 262"/>
        <xdr:cNvSpPr/>
      </xdr:nvSpPr>
      <xdr:spPr>
        <a:xfrm>
          <a:off x="16129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64" name="テキスト ボックス 263"/>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149679</xdr:rowOff>
    </xdr:from>
    <xdr:to>
      <xdr:col>72</xdr:col>
      <xdr:colOff>203200</xdr:colOff>
      <xdr:row>83</xdr:row>
      <xdr:rowOff>29936</xdr:rowOff>
    </xdr:to>
    <xdr:cxnSp macro="">
      <xdr:nvCxnSpPr>
        <xdr:cNvPr id="265" name="直線コネクタ 264"/>
        <xdr:cNvCxnSpPr/>
      </xdr:nvCxnSpPr>
      <xdr:spPr>
        <a:xfrm flipV="1">
          <a:off x="14401800" y="14208579"/>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68036</xdr:rowOff>
    </xdr:from>
    <xdr:to>
      <xdr:col>73</xdr:col>
      <xdr:colOff>44450</xdr:colOff>
      <xdr:row>86</xdr:row>
      <xdr:rowOff>169636</xdr:rowOff>
    </xdr:to>
    <xdr:sp macro="" textlink="">
      <xdr:nvSpPr>
        <xdr:cNvPr id="266" name="フローチャート: 判断 265"/>
        <xdr:cNvSpPr/>
      </xdr:nvSpPr>
      <xdr:spPr>
        <a:xfrm>
          <a:off x="15240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154413</xdr:rowOff>
    </xdr:from>
    <xdr:ext cx="762000" cy="259045"/>
    <xdr:sp macro="" textlink="">
      <xdr:nvSpPr>
        <xdr:cNvPr id="267" name="テキスト ボックス 266"/>
        <xdr:cNvSpPr txBox="1"/>
      </xdr:nvSpPr>
      <xdr:spPr>
        <a:xfrm>
          <a:off x="14909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115207</xdr:rowOff>
    </xdr:from>
    <xdr:to>
      <xdr:col>68</xdr:col>
      <xdr:colOff>152400</xdr:colOff>
      <xdr:row>83</xdr:row>
      <xdr:rowOff>29936</xdr:rowOff>
    </xdr:to>
    <xdr:cxnSp macro="">
      <xdr:nvCxnSpPr>
        <xdr:cNvPr id="268" name="直線コネクタ 267"/>
        <xdr:cNvCxnSpPr/>
      </xdr:nvCxnSpPr>
      <xdr:spPr>
        <a:xfrm>
          <a:off x="13512800" y="14174107"/>
          <a:ext cx="8890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102507</xdr:rowOff>
    </xdr:from>
    <xdr:to>
      <xdr:col>68</xdr:col>
      <xdr:colOff>203200</xdr:colOff>
      <xdr:row>87</xdr:row>
      <xdr:rowOff>32657</xdr:rowOff>
    </xdr:to>
    <xdr:sp macro="" textlink="">
      <xdr:nvSpPr>
        <xdr:cNvPr id="269" name="フローチャート: 判断 268"/>
        <xdr:cNvSpPr/>
      </xdr:nvSpPr>
      <xdr:spPr>
        <a:xfrm>
          <a:off x="14351000" y="1484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17434</xdr:rowOff>
    </xdr:from>
    <xdr:ext cx="762000" cy="259045"/>
    <xdr:sp macro="" textlink="">
      <xdr:nvSpPr>
        <xdr:cNvPr id="270" name="テキスト ボックス 269"/>
        <xdr:cNvSpPr txBox="1"/>
      </xdr:nvSpPr>
      <xdr:spPr>
        <a:xfrm>
          <a:off x="14020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102507</xdr:rowOff>
    </xdr:from>
    <xdr:to>
      <xdr:col>64</xdr:col>
      <xdr:colOff>152400</xdr:colOff>
      <xdr:row>87</xdr:row>
      <xdr:rowOff>32657</xdr:rowOff>
    </xdr:to>
    <xdr:sp macro="" textlink="">
      <xdr:nvSpPr>
        <xdr:cNvPr id="271" name="フローチャート: 判断 270"/>
        <xdr:cNvSpPr/>
      </xdr:nvSpPr>
      <xdr:spPr>
        <a:xfrm>
          <a:off x="13462000" y="14847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17434</xdr:rowOff>
    </xdr:from>
    <xdr:ext cx="762000" cy="259045"/>
    <xdr:sp macro="" textlink="">
      <xdr:nvSpPr>
        <xdr:cNvPr id="272" name="テキスト ボックス 271"/>
        <xdr:cNvSpPr txBox="1"/>
      </xdr:nvSpPr>
      <xdr:spPr>
        <a:xfrm>
          <a:off x="13131800" y="14933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12700</xdr:rowOff>
    </xdr:from>
    <xdr:to>
      <xdr:col>81</xdr:col>
      <xdr:colOff>95250</xdr:colOff>
      <xdr:row>82</xdr:row>
      <xdr:rowOff>114300</xdr:rowOff>
    </xdr:to>
    <xdr:sp macro="" textlink="">
      <xdr:nvSpPr>
        <xdr:cNvPr id="278" name="楕円 277"/>
        <xdr:cNvSpPr/>
      </xdr:nvSpPr>
      <xdr:spPr>
        <a:xfrm>
          <a:off x="169672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29227</xdr:rowOff>
    </xdr:from>
    <xdr:ext cx="762000" cy="259045"/>
    <xdr:sp macro="" textlink="">
      <xdr:nvSpPr>
        <xdr:cNvPr id="279" name="給与水準   （国との比較）該当値テキスト"/>
        <xdr:cNvSpPr txBox="1"/>
      </xdr:nvSpPr>
      <xdr:spPr>
        <a:xfrm>
          <a:off x="171069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12700</xdr:rowOff>
    </xdr:from>
    <xdr:to>
      <xdr:col>77</xdr:col>
      <xdr:colOff>95250</xdr:colOff>
      <xdr:row>82</xdr:row>
      <xdr:rowOff>114300</xdr:rowOff>
    </xdr:to>
    <xdr:sp macro="" textlink="">
      <xdr:nvSpPr>
        <xdr:cNvPr id="280" name="楕円 279"/>
        <xdr:cNvSpPr/>
      </xdr:nvSpPr>
      <xdr:spPr>
        <a:xfrm>
          <a:off x="16129000" y="1407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124477</xdr:rowOff>
    </xdr:from>
    <xdr:ext cx="736600" cy="259045"/>
    <xdr:sp macro="" textlink="">
      <xdr:nvSpPr>
        <xdr:cNvPr id="281" name="テキスト ボックス 280"/>
        <xdr:cNvSpPr txBox="1"/>
      </xdr:nvSpPr>
      <xdr:spPr>
        <a:xfrm>
          <a:off x="15798800" y="1384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98879</xdr:rowOff>
    </xdr:from>
    <xdr:to>
      <xdr:col>73</xdr:col>
      <xdr:colOff>44450</xdr:colOff>
      <xdr:row>83</xdr:row>
      <xdr:rowOff>29029</xdr:rowOff>
    </xdr:to>
    <xdr:sp macro="" textlink="">
      <xdr:nvSpPr>
        <xdr:cNvPr id="282" name="楕円 281"/>
        <xdr:cNvSpPr/>
      </xdr:nvSpPr>
      <xdr:spPr>
        <a:xfrm>
          <a:off x="15240000" y="1415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39206</xdr:rowOff>
    </xdr:from>
    <xdr:ext cx="762000" cy="259045"/>
    <xdr:sp macro="" textlink="">
      <xdr:nvSpPr>
        <xdr:cNvPr id="283" name="テキスト ボックス 282"/>
        <xdr:cNvSpPr txBox="1"/>
      </xdr:nvSpPr>
      <xdr:spPr>
        <a:xfrm>
          <a:off x="14909800" y="13926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150586</xdr:rowOff>
    </xdr:from>
    <xdr:to>
      <xdr:col>68</xdr:col>
      <xdr:colOff>203200</xdr:colOff>
      <xdr:row>83</xdr:row>
      <xdr:rowOff>80736</xdr:rowOff>
    </xdr:to>
    <xdr:sp macro="" textlink="">
      <xdr:nvSpPr>
        <xdr:cNvPr id="284" name="楕円 283"/>
        <xdr:cNvSpPr/>
      </xdr:nvSpPr>
      <xdr:spPr>
        <a:xfrm>
          <a:off x="14351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90913</xdr:rowOff>
    </xdr:from>
    <xdr:ext cx="762000" cy="259045"/>
    <xdr:sp macro="" textlink="">
      <xdr:nvSpPr>
        <xdr:cNvPr id="285" name="テキスト ボックス 284"/>
        <xdr:cNvSpPr txBox="1"/>
      </xdr:nvSpPr>
      <xdr:spPr>
        <a:xfrm>
          <a:off x="14020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64407</xdr:rowOff>
    </xdr:from>
    <xdr:to>
      <xdr:col>64</xdr:col>
      <xdr:colOff>152400</xdr:colOff>
      <xdr:row>82</xdr:row>
      <xdr:rowOff>166007</xdr:rowOff>
    </xdr:to>
    <xdr:sp macro="" textlink="">
      <xdr:nvSpPr>
        <xdr:cNvPr id="286" name="楕円 285"/>
        <xdr:cNvSpPr/>
      </xdr:nvSpPr>
      <xdr:spPr>
        <a:xfrm>
          <a:off x="13462000" y="1412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4734</xdr:rowOff>
    </xdr:from>
    <xdr:ext cx="762000" cy="259045"/>
    <xdr:sp macro="" textlink="">
      <xdr:nvSpPr>
        <xdr:cNvPr id="287" name="テキスト ボックス 286"/>
        <xdr:cNvSpPr txBox="1"/>
      </xdr:nvSpPr>
      <xdr:spPr>
        <a:xfrm>
          <a:off x="13131800" y="1389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数値はほぼ横ばいで、類似団体平均を下回ったまま推移しており、今後も同水準を維持しながら、適正な定員管理に努める。</a:t>
          </a:r>
        </a:p>
      </xdr:txBody>
    </xdr:sp>
    <xdr:clientData/>
  </xdr:twoCellAnchor>
  <xdr:oneCellAnchor>
    <xdr:from>
      <xdr:col>61</xdr:col>
      <xdr:colOff>6350</xdr:colOff>
      <xdr:row>54</xdr:row>
      <xdr:rowOff>139700</xdr:rowOff>
    </xdr:from>
    <xdr:ext cx="349839" cy="225703"/>
    <xdr:sp macro="" textlink="">
      <xdr:nvSpPr>
        <xdr:cNvPr id="301" name="テキスト ボックス 300"/>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169756</xdr:rowOff>
    </xdr:from>
    <xdr:to>
      <xdr:col>81</xdr:col>
      <xdr:colOff>44450</xdr:colOff>
      <xdr:row>67</xdr:row>
      <xdr:rowOff>9631</xdr:rowOff>
    </xdr:to>
    <xdr:cxnSp macro="">
      <xdr:nvCxnSpPr>
        <xdr:cNvPr id="317" name="直線コネクタ 316"/>
        <xdr:cNvCxnSpPr/>
      </xdr:nvCxnSpPr>
      <xdr:spPr>
        <a:xfrm flipV="1">
          <a:off x="17018000" y="9942406"/>
          <a:ext cx="0" cy="15543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153158</xdr:rowOff>
    </xdr:from>
    <xdr:ext cx="762000" cy="259045"/>
    <xdr:sp macro="" textlink="">
      <xdr:nvSpPr>
        <xdr:cNvPr id="318" name="定員管理の状況最小値テキスト"/>
        <xdr:cNvSpPr txBox="1"/>
      </xdr:nvSpPr>
      <xdr:spPr>
        <a:xfrm>
          <a:off x="17106900" y="11468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9631</xdr:rowOff>
    </xdr:from>
    <xdr:to>
      <xdr:col>81</xdr:col>
      <xdr:colOff>133350</xdr:colOff>
      <xdr:row>67</xdr:row>
      <xdr:rowOff>9631</xdr:rowOff>
    </xdr:to>
    <xdr:cxnSp macro="">
      <xdr:nvCxnSpPr>
        <xdr:cNvPr id="319" name="直線コネクタ 318"/>
        <xdr:cNvCxnSpPr/>
      </xdr:nvCxnSpPr>
      <xdr:spPr>
        <a:xfrm>
          <a:off x="16929100" y="11496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84683</xdr:rowOff>
    </xdr:from>
    <xdr:ext cx="762000" cy="259045"/>
    <xdr:sp macro="" textlink="">
      <xdr:nvSpPr>
        <xdr:cNvPr id="320" name="定員管理の状況最大値テキスト"/>
        <xdr:cNvSpPr txBox="1"/>
      </xdr:nvSpPr>
      <xdr:spPr>
        <a:xfrm>
          <a:off x="17106900" y="9685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169756</xdr:rowOff>
    </xdr:from>
    <xdr:to>
      <xdr:col>81</xdr:col>
      <xdr:colOff>133350</xdr:colOff>
      <xdr:row>57</xdr:row>
      <xdr:rowOff>169756</xdr:rowOff>
    </xdr:to>
    <xdr:cxnSp macro="">
      <xdr:nvCxnSpPr>
        <xdr:cNvPr id="321" name="直線コネクタ 320"/>
        <xdr:cNvCxnSpPr/>
      </xdr:nvCxnSpPr>
      <xdr:spPr>
        <a:xfrm>
          <a:off x="16929100" y="9942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134514</xdr:rowOff>
    </xdr:from>
    <xdr:to>
      <xdr:col>81</xdr:col>
      <xdr:colOff>44450</xdr:colOff>
      <xdr:row>59</xdr:row>
      <xdr:rowOff>152612</xdr:rowOff>
    </xdr:to>
    <xdr:cxnSp macro="">
      <xdr:nvCxnSpPr>
        <xdr:cNvPr id="322" name="直線コネクタ 321"/>
        <xdr:cNvCxnSpPr/>
      </xdr:nvCxnSpPr>
      <xdr:spPr>
        <a:xfrm>
          <a:off x="16179800" y="10250064"/>
          <a:ext cx="838200" cy="18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103522</xdr:rowOff>
    </xdr:from>
    <xdr:ext cx="762000" cy="259045"/>
    <xdr:sp macro="" textlink="">
      <xdr:nvSpPr>
        <xdr:cNvPr id="323" name="定員管理の状況平均値テキスト"/>
        <xdr:cNvSpPr txBox="1"/>
      </xdr:nvSpPr>
      <xdr:spPr>
        <a:xfrm>
          <a:off x="17106900" y="103905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131445</xdr:rowOff>
    </xdr:from>
    <xdr:to>
      <xdr:col>81</xdr:col>
      <xdr:colOff>95250</xdr:colOff>
      <xdr:row>61</xdr:row>
      <xdr:rowOff>61595</xdr:rowOff>
    </xdr:to>
    <xdr:sp macro="" textlink="">
      <xdr:nvSpPr>
        <xdr:cNvPr id="324" name="フローチャート: 判断 323"/>
        <xdr:cNvSpPr/>
      </xdr:nvSpPr>
      <xdr:spPr>
        <a:xfrm>
          <a:off x="169672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114406</xdr:rowOff>
    </xdr:from>
    <xdr:to>
      <xdr:col>77</xdr:col>
      <xdr:colOff>44450</xdr:colOff>
      <xdr:row>59</xdr:row>
      <xdr:rowOff>134514</xdr:rowOff>
    </xdr:to>
    <xdr:cxnSp macro="">
      <xdr:nvCxnSpPr>
        <xdr:cNvPr id="325" name="直線コネクタ 324"/>
        <xdr:cNvCxnSpPr/>
      </xdr:nvCxnSpPr>
      <xdr:spPr>
        <a:xfrm>
          <a:off x="15290800" y="10229956"/>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117369</xdr:rowOff>
    </xdr:from>
    <xdr:to>
      <xdr:col>77</xdr:col>
      <xdr:colOff>95250</xdr:colOff>
      <xdr:row>61</xdr:row>
      <xdr:rowOff>47519</xdr:rowOff>
    </xdr:to>
    <xdr:sp macro="" textlink="">
      <xdr:nvSpPr>
        <xdr:cNvPr id="326" name="フローチャート: 判断 325"/>
        <xdr:cNvSpPr/>
      </xdr:nvSpPr>
      <xdr:spPr>
        <a:xfrm>
          <a:off x="16129000" y="1040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32296</xdr:rowOff>
    </xdr:from>
    <xdr:ext cx="736600" cy="259045"/>
    <xdr:sp macro="" textlink="">
      <xdr:nvSpPr>
        <xdr:cNvPr id="327" name="テキスト ボックス 326"/>
        <xdr:cNvSpPr txBox="1"/>
      </xdr:nvSpPr>
      <xdr:spPr>
        <a:xfrm>
          <a:off x="15798800" y="104907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94297</xdr:rowOff>
    </xdr:from>
    <xdr:to>
      <xdr:col>72</xdr:col>
      <xdr:colOff>203200</xdr:colOff>
      <xdr:row>59</xdr:row>
      <xdr:rowOff>114406</xdr:rowOff>
    </xdr:to>
    <xdr:cxnSp macro="">
      <xdr:nvCxnSpPr>
        <xdr:cNvPr id="328" name="直線コネクタ 327"/>
        <xdr:cNvCxnSpPr/>
      </xdr:nvCxnSpPr>
      <xdr:spPr>
        <a:xfrm>
          <a:off x="14401800" y="10209847"/>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101282</xdr:rowOff>
    </xdr:from>
    <xdr:to>
      <xdr:col>73</xdr:col>
      <xdr:colOff>44450</xdr:colOff>
      <xdr:row>61</xdr:row>
      <xdr:rowOff>31432</xdr:rowOff>
    </xdr:to>
    <xdr:sp macro="" textlink="">
      <xdr:nvSpPr>
        <xdr:cNvPr id="329" name="フローチャート: 判断 328"/>
        <xdr:cNvSpPr/>
      </xdr:nvSpPr>
      <xdr:spPr>
        <a:xfrm>
          <a:off x="15240000" y="1038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16209</xdr:rowOff>
    </xdr:from>
    <xdr:ext cx="762000" cy="259045"/>
    <xdr:sp macro="" textlink="">
      <xdr:nvSpPr>
        <xdr:cNvPr id="330" name="テキスト ボックス 329"/>
        <xdr:cNvSpPr txBox="1"/>
      </xdr:nvSpPr>
      <xdr:spPr>
        <a:xfrm>
          <a:off x="14909800" y="10474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94297</xdr:rowOff>
    </xdr:from>
    <xdr:to>
      <xdr:col>68</xdr:col>
      <xdr:colOff>152400</xdr:colOff>
      <xdr:row>59</xdr:row>
      <xdr:rowOff>116417</xdr:rowOff>
    </xdr:to>
    <xdr:cxnSp macro="">
      <xdr:nvCxnSpPr>
        <xdr:cNvPr id="331" name="直線コネクタ 330"/>
        <xdr:cNvCxnSpPr/>
      </xdr:nvCxnSpPr>
      <xdr:spPr>
        <a:xfrm flipV="1">
          <a:off x="13512800" y="10209847"/>
          <a:ext cx="889000" cy="22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95250</xdr:rowOff>
    </xdr:from>
    <xdr:to>
      <xdr:col>68</xdr:col>
      <xdr:colOff>203200</xdr:colOff>
      <xdr:row>61</xdr:row>
      <xdr:rowOff>25400</xdr:rowOff>
    </xdr:to>
    <xdr:sp macro="" textlink="">
      <xdr:nvSpPr>
        <xdr:cNvPr id="332" name="フローチャート: 判断 331"/>
        <xdr:cNvSpPr/>
      </xdr:nvSpPr>
      <xdr:spPr>
        <a:xfrm>
          <a:off x="14351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10177</xdr:rowOff>
    </xdr:from>
    <xdr:ext cx="762000" cy="259045"/>
    <xdr:sp macro="" textlink="">
      <xdr:nvSpPr>
        <xdr:cNvPr id="333" name="テキスト ボックス 332"/>
        <xdr:cNvSpPr txBox="1"/>
      </xdr:nvSpPr>
      <xdr:spPr>
        <a:xfrm>
          <a:off x="14020800" y="1046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103294</xdr:rowOff>
    </xdr:from>
    <xdr:to>
      <xdr:col>64</xdr:col>
      <xdr:colOff>152400</xdr:colOff>
      <xdr:row>61</xdr:row>
      <xdr:rowOff>33444</xdr:rowOff>
    </xdr:to>
    <xdr:sp macro="" textlink="">
      <xdr:nvSpPr>
        <xdr:cNvPr id="334" name="フローチャート: 判断 333"/>
        <xdr:cNvSpPr/>
      </xdr:nvSpPr>
      <xdr:spPr>
        <a:xfrm>
          <a:off x="13462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18221</xdr:rowOff>
    </xdr:from>
    <xdr:ext cx="762000" cy="259045"/>
    <xdr:sp macro="" textlink="">
      <xdr:nvSpPr>
        <xdr:cNvPr id="335" name="テキスト ボックス 334"/>
        <xdr:cNvSpPr txBox="1"/>
      </xdr:nvSpPr>
      <xdr:spPr>
        <a:xfrm>
          <a:off x="13131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101812</xdr:rowOff>
    </xdr:from>
    <xdr:to>
      <xdr:col>81</xdr:col>
      <xdr:colOff>95250</xdr:colOff>
      <xdr:row>60</xdr:row>
      <xdr:rowOff>31962</xdr:rowOff>
    </xdr:to>
    <xdr:sp macro="" textlink="">
      <xdr:nvSpPr>
        <xdr:cNvPr id="341" name="楕円 340"/>
        <xdr:cNvSpPr/>
      </xdr:nvSpPr>
      <xdr:spPr>
        <a:xfrm>
          <a:off x="16967200" y="10217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118339</xdr:rowOff>
    </xdr:from>
    <xdr:ext cx="762000" cy="259045"/>
    <xdr:sp macro="" textlink="">
      <xdr:nvSpPr>
        <xdr:cNvPr id="342" name="定員管理の状況該当値テキスト"/>
        <xdr:cNvSpPr txBox="1"/>
      </xdr:nvSpPr>
      <xdr:spPr>
        <a:xfrm>
          <a:off x="17106900" y="10062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83714</xdr:rowOff>
    </xdr:from>
    <xdr:to>
      <xdr:col>77</xdr:col>
      <xdr:colOff>95250</xdr:colOff>
      <xdr:row>60</xdr:row>
      <xdr:rowOff>13864</xdr:rowOff>
    </xdr:to>
    <xdr:sp macro="" textlink="">
      <xdr:nvSpPr>
        <xdr:cNvPr id="343" name="楕円 342"/>
        <xdr:cNvSpPr/>
      </xdr:nvSpPr>
      <xdr:spPr>
        <a:xfrm>
          <a:off x="16129000" y="10199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24041</xdr:rowOff>
    </xdr:from>
    <xdr:ext cx="736600" cy="259045"/>
    <xdr:sp macro="" textlink="">
      <xdr:nvSpPr>
        <xdr:cNvPr id="344" name="テキスト ボックス 343"/>
        <xdr:cNvSpPr txBox="1"/>
      </xdr:nvSpPr>
      <xdr:spPr>
        <a:xfrm>
          <a:off x="15798800" y="996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63606</xdr:rowOff>
    </xdr:from>
    <xdr:to>
      <xdr:col>73</xdr:col>
      <xdr:colOff>44450</xdr:colOff>
      <xdr:row>59</xdr:row>
      <xdr:rowOff>165206</xdr:rowOff>
    </xdr:to>
    <xdr:sp macro="" textlink="">
      <xdr:nvSpPr>
        <xdr:cNvPr id="345" name="楕円 344"/>
        <xdr:cNvSpPr/>
      </xdr:nvSpPr>
      <xdr:spPr>
        <a:xfrm>
          <a:off x="15240000" y="1017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3933</xdr:rowOff>
    </xdr:from>
    <xdr:ext cx="762000" cy="259045"/>
    <xdr:sp macro="" textlink="">
      <xdr:nvSpPr>
        <xdr:cNvPr id="346" name="テキスト ボックス 345"/>
        <xdr:cNvSpPr txBox="1"/>
      </xdr:nvSpPr>
      <xdr:spPr>
        <a:xfrm>
          <a:off x="14909800" y="994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43497</xdr:rowOff>
    </xdr:from>
    <xdr:to>
      <xdr:col>68</xdr:col>
      <xdr:colOff>203200</xdr:colOff>
      <xdr:row>59</xdr:row>
      <xdr:rowOff>145097</xdr:rowOff>
    </xdr:to>
    <xdr:sp macro="" textlink="">
      <xdr:nvSpPr>
        <xdr:cNvPr id="347" name="楕円 346"/>
        <xdr:cNvSpPr/>
      </xdr:nvSpPr>
      <xdr:spPr>
        <a:xfrm>
          <a:off x="14351000" y="1015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155274</xdr:rowOff>
    </xdr:from>
    <xdr:ext cx="762000" cy="259045"/>
    <xdr:sp macro="" textlink="">
      <xdr:nvSpPr>
        <xdr:cNvPr id="348" name="テキスト ボックス 347"/>
        <xdr:cNvSpPr txBox="1"/>
      </xdr:nvSpPr>
      <xdr:spPr>
        <a:xfrm>
          <a:off x="14020800" y="9927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65617</xdr:rowOff>
    </xdr:from>
    <xdr:to>
      <xdr:col>64</xdr:col>
      <xdr:colOff>152400</xdr:colOff>
      <xdr:row>59</xdr:row>
      <xdr:rowOff>167217</xdr:rowOff>
    </xdr:to>
    <xdr:sp macro="" textlink="">
      <xdr:nvSpPr>
        <xdr:cNvPr id="349" name="楕円 348"/>
        <xdr:cNvSpPr/>
      </xdr:nvSpPr>
      <xdr:spPr>
        <a:xfrm>
          <a:off x="13462000" y="1018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5944</xdr:rowOff>
    </xdr:from>
    <xdr:ext cx="762000" cy="259045"/>
    <xdr:sp macro="" textlink="">
      <xdr:nvSpPr>
        <xdr:cNvPr id="350" name="テキスト ボックス 349"/>
        <xdr:cNvSpPr txBox="1"/>
      </xdr:nvSpPr>
      <xdr:spPr>
        <a:xfrm>
          <a:off x="13131800" y="995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年度までは市制施行時の大型事業による公債費負担の終了により減少傾向にあったが、平成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年度に実施した生涯学習センターの建替えに係る起債償還に伴い、平成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年度から増加傾向に転じた。今年度は繰上償還や公営企業繰出金の減少等により前年度比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ポイント減少し、引き続き類似団体内平均値を下回っているが、今後増加が見込まれることから、緊急度・住民ニーズを的確に把握した事業の選択により、起債に大きく頼ることのない財政運営に努める。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6" name="直線コネクタ 37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161290</xdr:rowOff>
    </xdr:from>
    <xdr:to>
      <xdr:col>81</xdr:col>
      <xdr:colOff>44450</xdr:colOff>
      <xdr:row>45</xdr:row>
      <xdr:rowOff>106256</xdr:rowOff>
    </xdr:to>
    <xdr:cxnSp macro="">
      <xdr:nvCxnSpPr>
        <xdr:cNvPr id="378" name="直線コネクタ 377"/>
        <xdr:cNvCxnSpPr/>
      </xdr:nvCxnSpPr>
      <xdr:spPr>
        <a:xfrm flipV="1">
          <a:off x="17018000" y="6333490"/>
          <a:ext cx="0" cy="14880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78333</xdr:rowOff>
    </xdr:from>
    <xdr:ext cx="762000" cy="259045"/>
    <xdr:sp macro="" textlink="">
      <xdr:nvSpPr>
        <xdr:cNvPr id="379" name="公債費負担の状況最小値テキスト"/>
        <xdr:cNvSpPr txBox="1"/>
      </xdr:nvSpPr>
      <xdr:spPr>
        <a:xfrm>
          <a:off x="17106900" y="7793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106256</xdr:rowOff>
    </xdr:from>
    <xdr:to>
      <xdr:col>81</xdr:col>
      <xdr:colOff>133350</xdr:colOff>
      <xdr:row>45</xdr:row>
      <xdr:rowOff>106256</xdr:rowOff>
    </xdr:to>
    <xdr:cxnSp macro="">
      <xdr:nvCxnSpPr>
        <xdr:cNvPr id="380" name="直線コネクタ 379"/>
        <xdr:cNvCxnSpPr/>
      </xdr:nvCxnSpPr>
      <xdr:spPr>
        <a:xfrm>
          <a:off x="16929100" y="7821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76217</xdr:rowOff>
    </xdr:from>
    <xdr:ext cx="762000" cy="259045"/>
    <xdr:sp macro="" textlink="">
      <xdr:nvSpPr>
        <xdr:cNvPr id="381" name="公債費負担の状況最大値テキスト"/>
        <xdr:cNvSpPr txBox="1"/>
      </xdr:nvSpPr>
      <xdr:spPr>
        <a:xfrm>
          <a:off x="17106900" y="607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161290</xdr:rowOff>
    </xdr:from>
    <xdr:to>
      <xdr:col>81</xdr:col>
      <xdr:colOff>133350</xdr:colOff>
      <xdr:row>36</xdr:row>
      <xdr:rowOff>161290</xdr:rowOff>
    </xdr:to>
    <xdr:cxnSp macro="">
      <xdr:nvCxnSpPr>
        <xdr:cNvPr id="382" name="直線コネクタ 381"/>
        <xdr:cNvCxnSpPr/>
      </xdr:nvCxnSpPr>
      <xdr:spPr>
        <a:xfrm>
          <a:off x="16929100" y="633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127000</xdr:rowOff>
    </xdr:from>
    <xdr:to>
      <xdr:col>81</xdr:col>
      <xdr:colOff>44450</xdr:colOff>
      <xdr:row>41</xdr:row>
      <xdr:rowOff>11854</xdr:rowOff>
    </xdr:to>
    <xdr:cxnSp macro="">
      <xdr:nvCxnSpPr>
        <xdr:cNvPr id="383" name="直線コネクタ 382"/>
        <xdr:cNvCxnSpPr/>
      </xdr:nvCxnSpPr>
      <xdr:spPr>
        <a:xfrm flipV="1">
          <a:off x="16179800" y="6985000"/>
          <a:ext cx="8382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144797</xdr:rowOff>
    </xdr:from>
    <xdr:ext cx="762000" cy="259045"/>
    <xdr:sp macro="" textlink="">
      <xdr:nvSpPr>
        <xdr:cNvPr id="384" name="公債費負担の状況平均値テキスト"/>
        <xdr:cNvSpPr txBox="1"/>
      </xdr:nvSpPr>
      <xdr:spPr>
        <a:xfrm>
          <a:off x="17106900" y="7002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1270</xdr:rowOff>
    </xdr:from>
    <xdr:to>
      <xdr:col>81</xdr:col>
      <xdr:colOff>95250</xdr:colOff>
      <xdr:row>41</xdr:row>
      <xdr:rowOff>102870</xdr:rowOff>
    </xdr:to>
    <xdr:sp macro="" textlink="">
      <xdr:nvSpPr>
        <xdr:cNvPr id="385" name="フローチャート: 判断 384"/>
        <xdr:cNvSpPr/>
      </xdr:nvSpPr>
      <xdr:spPr>
        <a:xfrm>
          <a:off x="169672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167217</xdr:rowOff>
    </xdr:from>
    <xdr:to>
      <xdr:col>77</xdr:col>
      <xdr:colOff>44450</xdr:colOff>
      <xdr:row>41</xdr:row>
      <xdr:rowOff>11854</xdr:rowOff>
    </xdr:to>
    <xdr:cxnSp macro="">
      <xdr:nvCxnSpPr>
        <xdr:cNvPr id="386" name="直線コネクタ 385"/>
        <xdr:cNvCxnSpPr/>
      </xdr:nvCxnSpPr>
      <xdr:spPr>
        <a:xfrm>
          <a:off x="15290800" y="7025217"/>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9313</xdr:rowOff>
    </xdr:from>
    <xdr:to>
      <xdr:col>77</xdr:col>
      <xdr:colOff>95250</xdr:colOff>
      <xdr:row>41</xdr:row>
      <xdr:rowOff>110913</xdr:rowOff>
    </xdr:to>
    <xdr:sp macro="" textlink="">
      <xdr:nvSpPr>
        <xdr:cNvPr id="387" name="フローチャート: 判断 386"/>
        <xdr:cNvSpPr/>
      </xdr:nvSpPr>
      <xdr:spPr>
        <a:xfrm>
          <a:off x="16129000" y="703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95690</xdr:rowOff>
    </xdr:from>
    <xdr:ext cx="736600" cy="259045"/>
    <xdr:sp macro="" textlink="">
      <xdr:nvSpPr>
        <xdr:cNvPr id="388" name="テキスト ボックス 387"/>
        <xdr:cNvSpPr txBox="1"/>
      </xdr:nvSpPr>
      <xdr:spPr>
        <a:xfrm>
          <a:off x="15798800" y="71251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151130</xdr:rowOff>
    </xdr:from>
    <xdr:to>
      <xdr:col>72</xdr:col>
      <xdr:colOff>203200</xdr:colOff>
      <xdr:row>40</xdr:row>
      <xdr:rowOff>167217</xdr:rowOff>
    </xdr:to>
    <xdr:cxnSp macro="">
      <xdr:nvCxnSpPr>
        <xdr:cNvPr id="389" name="直線コネクタ 388"/>
        <xdr:cNvCxnSpPr/>
      </xdr:nvCxnSpPr>
      <xdr:spPr>
        <a:xfrm>
          <a:off x="14401800" y="7009130"/>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17356</xdr:rowOff>
    </xdr:from>
    <xdr:to>
      <xdr:col>73</xdr:col>
      <xdr:colOff>44450</xdr:colOff>
      <xdr:row>41</xdr:row>
      <xdr:rowOff>118956</xdr:rowOff>
    </xdr:to>
    <xdr:sp macro="" textlink="">
      <xdr:nvSpPr>
        <xdr:cNvPr id="390" name="フローチャート: 判断 389"/>
        <xdr:cNvSpPr/>
      </xdr:nvSpPr>
      <xdr:spPr>
        <a:xfrm>
          <a:off x="15240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103733</xdr:rowOff>
    </xdr:from>
    <xdr:ext cx="762000" cy="259045"/>
    <xdr:sp macro="" textlink="">
      <xdr:nvSpPr>
        <xdr:cNvPr id="391" name="テキスト ボックス 390"/>
        <xdr:cNvSpPr txBox="1"/>
      </xdr:nvSpPr>
      <xdr:spPr>
        <a:xfrm>
          <a:off x="14909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135044</xdr:rowOff>
    </xdr:from>
    <xdr:to>
      <xdr:col>68</xdr:col>
      <xdr:colOff>152400</xdr:colOff>
      <xdr:row>40</xdr:row>
      <xdr:rowOff>151130</xdr:rowOff>
    </xdr:to>
    <xdr:cxnSp macro="">
      <xdr:nvCxnSpPr>
        <xdr:cNvPr id="392" name="直線コネクタ 391"/>
        <xdr:cNvCxnSpPr/>
      </xdr:nvCxnSpPr>
      <xdr:spPr>
        <a:xfrm>
          <a:off x="13512800" y="699304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3" name="フローチャート: 判断 392"/>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4" name="テキスト ボックス 393"/>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57573</xdr:rowOff>
    </xdr:from>
    <xdr:to>
      <xdr:col>64</xdr:col>
      <xdr:colOff>152400</xdr:colOff>
      <xdr:row>41</xdr:row>
      <xdr:rowOff>159173</xdr:rowOff>
    </xdr:to>
    <xdr:sp macro="" textlink="">
      <xdr:nvSpPr>
        <xdr:cNvPr id="395" name="フローチャート: 判断 394"/>
        <xdr:cNvSpPr/>
      </xdr:nvSpPr>
      <xdr:spPr>
        <a:xfrm>
          <a:off x="13462000" y="708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143950</xdr:rowOff>
    </xdr:from>
    <xdr:ext cx="762000" cy="259045"/>
    <xdr:sp macro="" textlink="">
      <xdr:nvSpPr>
        <xdr:cNvPr id="396" name="テキスト ボックス 395"/>
        <xdr:cNvSpPr txBox="1"/>
      </xdr:nvSpPr>
      <xdr:spPr>
        <a:xfrm>
          <a:off x="13131800" y="717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402" name="楕円 401"/>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92727</xdr:rowOff>
    </xdr:from>
    <xdr:ext cx="762000" cy="259045"/>
    <xdr:sp macro="" textlink="">
      <xdr:nvSpPr>
        <xdr:cNvPr id="403" name="公債費負担の状況該当値テキスト"/>
        <xdr:cNvSpPr txBox="1"/>
      </xdr:nvSpPr>
      <xdr:spPr>
        <a:xfrm>
          <a:off x="17106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132504</xdr:rowOff>
    </xdr:from>
    <xdr:to>
      <xdr:col>77</xdr:col>
      <xdr:colOff>95250</xdr:colOff>
      <xdr:row>41</xdr:row>
      <xdr:rowOff>62654</xdr:rowOff>
    </xdr:to>
    <xdr:sp macro="" textlink="">
      <xdr:nvSpPr>
        <xdr:cNvPr id="404" name="楕円 403"/>
        <xdr:cNvSpPr/>
      </xdr:nvSpPr>
      <xdr:spPr>
        <a:xfrm>
          <a:off x="16129000" y="699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72831</xdr:rowOff>
    </xdr:from>
    <xdr:ext cx="736600" cy="259045"/>
    <xdr:sp macro="" textlink="">
      <xdr:nvSpPr>
        <xdr:cNvPr id="405" name="テキスト ボックス 404"/>
        <xdr:cNvSpPr txBox="1"/>
      </xdr:nvSpPr>
      <xdr:spPr>
        <a:xfrm>
          <a:off x="15798800" y="6759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116417</xdr:rowOff>
    </xdr:from>
    <xdr:to>
      <xdr:col>73</xdr:col>
      <xdr:colOff>44450</xdr:colOff>
      <xdr:row>41</xdr:row>
      <xdr:rowOff>46567</xdr:rowOff>
    </xdr:to>
    <xdr:sp macro="" textlink="">
      <xdr:nvSpPr>
        <xdr:cNvPr id="406" name="楕円 405"/>
        <xdr:cNvSpPr/>
      </xdr:nvSpPr>
      <xdr:spPr>
        <a:xfrm>
          <a:off x="15240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56744</xdr:rowOff>
    </xdr:from>
    <xdr:ext cx="762000" cy="259045"/>
    <xdr:sp macro="" textlink="">
      <xdr:nvSpPr>
        <xdr:cNvPr id="407" name="テキスト ボックス 406"/>
        <xdr:cNvSpPr txBox="1"/>
      </xdr:nvSpPr>
      <xdr:spPr>
        <a:xfrm>
          <a:off x="14909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100330</xdr:rowOff>
    </xdr:from>
    <xdr:to>
      <xdr:col>68</xdr:col>
      <xdr:colOff>203200</xdr:colOff>
      <xdr:row>41</xdr:row>
      <xdr:rowOff>30480</xdr:rowOff>
    </xdr:to>
    <xdr:sp macro="" textlink="">
      <xdr:nvSpPr>
        <xdr:cNvPr id="408" name="楕円 407"/>
        <xdr:cNvSpPr/>
      </xdr:nvSpPr>
      <xdr:spPr>
        <a:xfrm>
          <a:off x="14351000" y="695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40657</xdr:rowOff>
    </xdr:from>
    <xdr:ext cx="762000" cy="259045"/>
    <xdr:sp macro="" textlink="">
      <xdr:nvSpPr>
        <xdr:cNvPr id="409" name="テキスト ボックス 408"/>
        <xdr:cNvSpPr txBox="1"/>
      </xdr:nvSpPr>
      <xdr:spPr>
        <a:xfrm>
          <a:off x="14020800" y="672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84244</xdr:rowOff>
    </xdr:from>
    <xdr:to>
      <xdr:col>64</xdr:col>
      <xdr:colOff>152400</xdr:colOff>
      <xdr:row>41</xdr:row>
      <xdr:rowOff>14394</xdr:rowOff>
    </xdr:to>
    <xdr:sp macro="" textlink="">
      <xdr:nvSpPr>
        <xdr:cNvPr id="410" name="楕円 409"/>
        <xdr:cNvSpPr/>
      </xdr:nvSpPr>
      <xdr:spPr>
        <a:xfrm>
          <a:off x="13462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24571</xdr:rowOff>
    </xdr:from>
    <xdr:ext cx="762000" cy="259045"/>
    <xdr:sp macro="" textlink="">
      <xdr:nvSpPr>
        <xdr:cNvPr id="411" name="テキスト ボックス 410"/>
        <xdr:cNvSpPr txBox="1"/>
      </xdr:nvSpPr>
      <xdr:spPr>
        <a:xfrm>
          <a:off x="13131800" y="671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例年、充当可能財源が将来負担額を上回っているため、将来負担比率は発生していない。今後も後世への負担を少しでも軽減するよう、将来負担額の適正化を図り、財政の健全化に努める。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5" name="テキスト ボックス 424"/>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8" name="直線コネクタ 427"/>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9" name="テキスト ボックス 428"/>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0" name="直線コネクタ 429"/>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1" name="テキスト ボックス 430"/>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2" name="直線コネクタ 431"/>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3" name="テキスト ボックス 432"/>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4" name="直線コネクタ 433"/>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5" name="テキスト ボックス 434"/>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6" name="直線コネクタ 435"/>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7" name="テキスト ボックス 436"/>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8" name="直線コネクタ 437"/>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9" name="テキスト ボックス 438"/>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0" name="直線コネクタ 439"/>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1"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32536</xdr:rowOff>
    </xdr:to>
    <xdr:cxnSp macro="">
      <xdr:nvCxnSpPr>
        <xdr:cNvPr id="442" name="直線コネクタ 441"/>
        <xdr:cNvCxnSpPr/>
      </xdr:nvCxnSpPr>
      <xdr:spPr>
        <a:xfrm flipV="1">
          <a:off x="17018000" y="2313214"/>
          <a:ext cx="0" cy="166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4613</xdr:rowOff>
    </xdr:from>
    <xdr:ext cx="762000" cy="259045"/>
    <xdr:sp macro="" textlink="">
      <xdr:nvSpPr>
        <xdr:cNvPr id="443" name="将来負担の状況最小値テキスト"/>
        <xdr:cNvSpPr txBox="1"/>
      </xdr:nvSpPr>
      <xdr:spPr>
        <a:xfrm>
          <a:off x="17106900" y="394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32536</xdr:rowOff>
    </xdr:from>
    <xdr:to>
      <xdr:col>81</xdr:col>
      <xdr:colOff>133350</xdr:colOff>
      <xdr:row>23</xdr:row>
      <xdr:rowOff>32536</xdr:rowOff>
    </xdr:to>
    <xdr:cxnSp macro="">
      <xdr:nvCxnSpPr>
        <xdr:cNvPr id="444" name="直線コネクタ 443"/>
        <xdr:cNvCxnSpPr/>
      </xdr:nvCxnSpPr>
      <xdr:spPr>
        <a:xfrm>
          <a:off x="16929100" y="397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5"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6" name="直線コネクタ 445"/>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68597</xdr:rowOff>
    </xdr:from>
    <xdr:ext cx="762000" cy="259045"/>
    <xdr:sp macro="" textlink="">
      <xdr:nvSpPr>
        <xdr:cNvPr id="447" name="将来負担の状況平均値テキスト"/>
        <xdr:cNvSpPr txBox="1"/>
      </xdr:nvSpPr>
      <xdr:spPr>
        <a:xfrm>
          <a:off x="17106900" y="2468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96520</xdr:rowOff>
    </xdr:from>
    <xdr:to>
      <xdr:col>81</xdr:col>
      <xdr:colOff>95250</xdr:colOff>
      <xdr:row>15</xdr:row>
      <xdr:rowOff>26670</xdr:rowOff>
    </xdr:to>
    <xdr:sp macro="" textlink="">
      <xdr:nvSpPr>
        <xdr:cNvPr id="448" name="フローチャート: 判断 447"/>
        <xdr:cNvSpPr/>
      </xdr:nvSpPr>
      <xdr:spPr>
        <a:xfrm>
          <a:off x="169672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116054</xdr:rowOff>
    </xdr:from>
    <xdr:to>
      <xdr:col>77</xdr:col>
      <xdr:colOff>95250</xdr:colOff>
      <xdr:row>15</xdr:row>
      <xdr:rowOff>46204</xdr:rowOff>
    </xdr:to>
    <xdr:sp macro="" textlink="">
      <xdr:nvSpPr>
        <xdr:cNvPr id="449" name="フローチャート: 判断 448"/>
        <xdr:cNvSpPr/>
      </xdr:nvSpPr>
      <xdr:spPr>
        <a:xfrm>
          <a:off x="16129000" y="251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56381</xdr:rowOff>
    </xdr:from>
    <xdr:ext cx="736600" cy="259045"/>
    <xdr:sp macro="" textlink="">
      <xdr:nvSpPr>
        <xdr:cNvPr id="450" name="テキスト ボックス 449"/>
        <xdr:cNvSpPr txBox="1"/>
      </xdr:nvSpPr>
      <xdr:spPr>
        <a:xfrm>
          <a:off x="15798800" y="22852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140184</xdr:rowOff>
    </xdr:from>
    <xdr:to>
      <xdr:col>73</xdr:col>
      <xdr:colOff>44450</xdr:colOff>
      <xdr:row>15</xdr:row>
      <xdr:rowOff>70334</xdr:rowOff>
    </xdr:to>
    <xdr:sp macro="" textlink="">
      <xdr:nvSpPr>
        <xdr:cNvPr id="451" name="フローチャート: 判断 450"/>
        <xdr:cNvSpPr/>
      </xdr:nvSpPr>
      <xdr:spPr>
        <a:xfrm>
          <a:off x="15240000" y="2540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80511</xdr:rowOff>
    </xdr:from>
    <xdr:ext cx="762000" cy="259045"/>
    <xdr:sp macro="" textlink="">
      <xdr:nvSpPr>
        <xdr:cNvPr id="452" name="テキスト ボックス 451"/>
        <xdr:cNvSpPr txBox="1"/>
      </xdr:nvSpPr>
      <xdr:spPr>
        <a:xfrm>
          <a:off x="14909800" y="2309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57210</xdr:rowOff>
    </xdr:from>
    <xdr:to>
      <xdr:col>68</xdr:col>
      <xdr:colOff>203200</xdr:colOff>
      <xdr:row>15</xdr:row>
      <xdr:rowOff>158810</xdr:rowOff>
    </xdr:to>
    <xdr:sp macro="" textlink="">
      <xdr:nvSpPr>
        <xdr:cNvPr id="453" name="フローチャート: 判断 452"/>
        <xdr:cNvSpPr/>
      </xdr:nvSpPr>
      <xdr:spPr>
        <a:xfrm>
          <a:off x="14351000" y="26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168987</xdr:rowOff>
    </xdr:from>
    <xdr:ext cx="762000" cy="259045"/>
    <xdr:sp macro="" textlink="">
      <xdr:nvSpPr>
        <xdr:cNvPr id="454" name="テキスト ボックス 453"/>
        <xdr:cNvSpPr txBox="1"/>
      </xdr:nvSpPr>
      <xdr:spPr>
        <a:xfrm>
          <a:off x="14020800" y="2397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96278</xdr:rowOff>
    </xdr:from>
    <xdr:to>
      <xdr:col>64</xdr:col>
      <xdr:colOff>152400</xdr:colOff>
      <xdr:row>16</xdr:row>
      <xdr:rowOff>26428</xdr:rowOff>
    </xdr:to>
    <xdr:sp macro="" textlink="">
      <xdr:nvSpPr>
        <xdr:cNvPr id="455" name="フローチャート: 判断 454"/>
        <xdr:cNvSpPr/>
      </xdr:nvSpPr>
      <xdr:spPr>
        <a:xfrm>
          <a:off x="13462000" y="266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36605</xdr:rowOff>
    </xdr:from>
    <xdr:ext cx="762000" cy="259045"/>
    <xdr:sp macro="" textlink="">
      <xdr:nvSpPr>
        <xdr:cNvPr id="456" name="テキスト ボックス 455"/>
        <xdr:cNvSpPr txBox="1"/>
      </xdr:nvSpPr>
      <xdr:spPr>
        <a:xfrm>
          <a:off x="13131800" y="243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59,645
58,774
42.07
29,655,105
28,008,849
1,498,664
12,142,346
13,888,168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行財政改革等の結果、近年は類似団体平均を下回っているが、ほぼ横ばいの状態であり、平成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年度以降、類似団体内平均値との差が小さくなっている。令和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会計年度任用職員制度移行に伴い人件費が増加している。一方で、ラスパイレス指数は低い状態で推移していることから、ラスパイレス指数には含まれない会計年度任用職員の増や地域手当率の増加などが影響しており、民間委託や業務の効率化などを進め、人件費の適正な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42</xdr:row>
      <xdr:rowOff>66040</xdr:rowOff>
    </xdr:to>
    <xdr:cxnSp macro="">
      <xdr:nvCxnSpPr>
        <xdr:cNvPr id="61" name="直線コネクタ 60"/>
        <xdr:cNvCxnSpPr/>
      </xdr:nvCxnSpPr>
      <xdr:spPr>
        <a:xfrm flipV="1">
          <a:off x="4826000" y="58039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38117</xdr:rowOff>
    </xdr:from>
    <xdr:ext cx="762000" cy="259045"/>
    <xdr:sp macro="" textlink="">
      <xdr:nvSpPr>
        <xdr:cNvPr id="62" name="人件費最小値テキスト"/>
        <xdr:cNvSpPr txBox="1"/>
      </xdr:nvSpPr>
      <xdr:spPr>
        <a:xfrm>
          <a:off x="4914900" y="723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66040</xdr:rowOff>
    </xdr:from>
    <xdr:to>
      <xdr:col>24</xdr:col>
      <xdr:colOff>114300</xdr:colOff>
      <xdr:row>42</xdr:row>
      <xdr:rowOff>66040</xdr:rowOff>
    </xdr:to>
    <xdr:cxnSp macro="">
      <xdr:nvCxnSpPr>
        <xdr:cNvPr id="63" name="直線コネクタ 62"/>
        <xdr:cNvCxnSpPr/>
      </xdr:nvCxnSpPr>
      <xdr:spPr>
        <a:xfrm>
          <a:off x="4737100" y="7266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161290</xdr:rowOff>
    </xdr:from>
    <xdr:to>
      <xdr:col>24</xdr:col>
      <xdr:colOff>25400</xdr:colOff>
      <xdr:row>36</xdr:row>
      <xdr:rowOff>127000</xdr:rowOff>
    </xdr:to>
    <xdr:cxnSp macro="">
      <xdr:nvCxnSpPr>
        <xdr:cNvPr id="66" name="直線コネクタ 65"/>
        <xdr:cNvCxnSpPr/>
      </xdr:nvCxnSpPr>
      <xdr:spPr>
        <a:xfrm>
          <a:off x="3987800" y="6162040"/>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161290</xdr:rowOff>
    </xdr:from>
    <xdr:to>
      <xdr:col>19</xdr:col>
      <xdr:colOff>187325</xdr:colOff>
      <xdr:row>36</xdr:row>
      <xdr:rowOff>50800</xdr:rowOff>
    </xdr:to>
    <xdr:cxnSp macro="">
      <xdr:nvCxnSpPr>
        <xdr:cNvPr id="69" name="直線コネクタ 68"/>
        <xdr:cNvCxnSpPr/>
      </xdr:nvCxnSpPr>
      <xdr:spPr>
        <a:xfrm flipV="1">
          <a:off x="3098800" y="61620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50800</xdr:rowOff>
    </xdr:from>
    <xdr:to>
      <xdr:col>15</xdr:col>
      <xdr:colOff>98425</xdr:colOff>
      <xdr:row>36</xdr:row>
      <xdr:rowOff>50800</xdr:rowOff>
    </xdr:to>
    <xdr:cxnSp macro="">
      <xdr:nvCxnSpPr>
        <xdr:cNvPr id="72" name="直線コネクタ 71"/>
        <xdr:cNvCxnSpPr/>
      </xdr:nvCxnSpPr>
      <xdr:spPr>
        <a:xfrm>
          <a:off x="2209800" y="6223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99060</xdr:rowOff>
    </xdr:from>
    <xdr:to>
      <xdr:col>15</xdr:col>
      <xdr:colOff>149225</xdr:colOff>
      <xdr:row>37</xdr:row>
      <xdr:rowOff>29210</xdr:rowOff>
    </xdr:to>
    <xdr:sp macro="" textlink="">
      <xdr:nvSpPr>
        <xdr:cNvPr id="73" name="フローチャート: 判断 72"/>
        <xdr:cNvSpPr/>
      </xdr:nvSpPr>
      <xdr:spPr>
        <a:xfrm>
          <a:off x="3048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13987</xdr:rowOff>
    </xdr:from>
    <xdr:ext cx="762000" cy="259045"/>
    <xdr:sp macro="" textlink="">
      <xdr:nvSpPr>
        <xdr:cNvPr id="74" name="テキスト ボックス 73"/>
        <xdr:cNvSpPr txBox="1"/>
      </xdr:nvSpPr>
      <xdr:spPr>
        <a:xfrm>
          <a:off x="2717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xdr:rowOff>
    </xdr:from>
    <xdr:to>
      <xdr:col>11</xdr:col>
      <xdr:colOff>9525</xdr:colOff>
      <xdr:row>36</xdr:row>
      <xdr:rowOff>50800</xdr:rowOff>
    </xdr:to>
    <xdr:cxnSp macro="">
      <xdr:nvCxnSpPr>
        <xdr:cNvPr id="75" name="直線コネクタ 74"/>
        <xdr:cNvCxnSpPr/>
      </xdr:nvCxnSpPr>
      <xdr:spPr>
        <a:xfrm>
          <a:off x="1320800" y="6184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114300</xdr:rowOff>
    </xdr:from>
    <xdr:to>
      <xdr:col>11</xdr:col>
      <xdr:colOff>60325</xdr:colOff>
      <xdr:row>37</xdr:row>
      <xdr:rowOff>44450</xdr:rowOff>
    </xdr:to>
    <xdr:sp macro="" textlink="">
      <xdr:nvSpPr>
        <xdr:cNvPr id="76" name="フローチャート: 判断 75"/>
        <xdr:cNvSpPr/>
      </xdr:nvSpPr>
      <xdr:spPr>
        <a:xfrm>
          <a:off x="2159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29227</xdr:rowOff>
    </xdr:from>
    <xdr:ext cx="762000" cy="259045"/>
    <xdr:sp macro="" textlink="">
      <xdr:nvSpPr>
        <xdr:cNvPr id="77" name="テキスト ボックス 76"/>
        <xdr:cNvSpPr txBox="1"/>
      </xdr:nvSpPr>
      <xdr:spPr>
        <a:xfrm>
          <a:off x="1828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129540</xdr:rowOff>
    </xdr:from>
    <xdr:to>
      <xdr:col>6</xdr:col>
      <xdr:colOff>171450</xdr:colOff>
      <xdr:row>37</xdr:row>
      <xdr:rowOff>59690</xdr:rowOff>
    </xdr:to>
    <xdr:sp macro="" textlink="">
      <xdr:nvSpPr>
        <xdr:cNvPr id="78" name="フローチャート: 判断 77"/>
        <xdr:cNvSpPr/>
      </xdr:nvSpPr>
      <xdr:spPr>
        <a:xfrm>
          <a:off x="1270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44467</xdr:rowOff>
    </xdr:from>
    <xdr:ext cx="762000" cy="259045"/>
    <xdr:sp macro="" textlink="">
      <xdr:nvSpPr>
        <xdr:cNvPr id="79" name="テキスト ボックス 78"/>
        <xdr:cNvSpPr txBox="1"/>
      </xdr:nvSpPr>
      <xdr:spPr>
        <a:xfrm>
          <a:off x="939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85" name="楕円 84"/>
        <xdr:cNvSpPr/>
      </xdr:nvSpPr>
      <xdr:spPr>
        <a:xfrm>
          <a:off x="4775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92727</xdr:rowOff>
    </xdr:from>
    <xdr:ext cx="762000" cy="259045"/>
    <xdr:sp macro="" textlink="">
      <xdr:nvSpPr>
        <xdr:cNvPr id="86" name="人件費該当値テキスト"/>
        <xdr:cNvSpPr txBox="1"/>
      </xdr:nvSpPr>
      <xdr:spPr>
        <a:xfrm>
          <a:off x="49149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110490</xdr:rowOff>
    </xdr:from>
    <xdr:to>
      <xdr:col>20</xdr:col>
      <xdr:colOff>38100</xdr:colOff>
      <xdr:row>36</xdr:row>
      <xdr:rowOff>40640</xdr:rowOff>
    </xdr:to>
    <xdr:sp macro="" textlink="">
      <xdr:nvSpPr>
        <xdr:cNvPr id="87" name="楕円 86"/>
        <xdr:cNvSpPr/>
      </xdr:nvSpPr>
      <xdr:spPr>
        <a:xfrm>
          <a:off x="3937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50817</xdr:rowOff>
    </xdr:from>
    <xdr:ext cx="736600" cy="259045"/>
    <xdr:sp macro="" textlink="">
      <xdr:nvSpPr>
        <xdr:cNvPr id="88" name="テキスト ボックス 87"/>
        <xdr:cNvSpPr txBox="1"/>
      </xdr:nvSpPr>
      <xdr:spPr>
        <a:xfrm>
          <a:off x="3606800" y="588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0</xdr:rowOff>
    </xdr:from>
    <xdr:to>
      <xdr:col>15</xdr:col>
      <xdr:colOff>149225</xdr:colOff>
      <xdr:row>36</xdr:row>
      <xdr:rowOff>101600</xdr:rowOff>
    </xdr:to>
    <xdr:sp macro="" textlink="">
      <xdr:nvSpPr>
        <xdr:cNvPr id="89" name="楕円 88"/>
        <xdr:cNvSpPr/>
      </xdr:nvSpPr>
      <xdr:spPr>
        <a:xfrm>
          <a:off x="3048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111777</xdr:rowOff>
    </xdr:from>
    <xdr:ext cx="762000" cy="259045"/>
    <xdr:sp macro="" textlink="">
      <xdr:nvSpPr>
        <xdr:cNvPr id="90" name="テキスト ボックス 89"/>
        <xdr:cNvSpPr txBox="1"/>
      </xdr:nvSpPr>
      <xdr:spPr>
        <a:xfrm>
          <a:off x="2717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0</xdr:rowOff>
    </xdr:from>
    <xdr:to>
      <xdr:col>11</xdr:col>
      <xdr:colOff>60325</xdr:colOff>
      <xdr:row>36</xdr:row>
      <xdr:rowOff>101600</xdr:rowOff>
    </xdr:to>
    <xdr:sp macro="" textlink="">
      <xdr:nvSpPr>
        <xdr:cNvPr id="91" name="楕円 90"/>
        <xdr:cNvSpPr/>
      </xdr:nvSpPr>
      <xdr:spPr>
        <a:xfrm>
          <a:off x="2159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92" name="テキスト ボックス 91"/>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3" name="楕円 92"/>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94" name="テキスト ボックス 93"/>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行財政改革により、職員人件費等から委託料（物件費）へシフトした結果、恒常的に類似団体平均を上回っていたが、平成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年度からは類似団体平均を下回り、令和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ポイント下回った。今後も指定管理者制度の導入、民間委託の実施等により競争に伴うコスト削減を進め、物件費の適正化に努める。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149860</xdr:rowOff>
    </xdr:from>
    <xdr:to>
      <xdr:col>82</xdr:col>
      <xdr:colOff>107950</xdr:colOff>
      <xdr:row>20</xdr:row>
      <xdr:rowOff>149860</xdr:rowOff>
    </xdr:to>
    <xdr:cxnSp macro="">
      <xdr:nvCxnSpPr>
        <xdr:cNvPr id="120" name="直線コネクタ 119"/>
        <xdr:cNvCxnSpPr/>
      </xdr:nvCxnSpPr>
      <xdr:spPr>
        <a:xfrm flipV="1">
          <a:off x="16510000" y="220726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121937</xdr:rowOff>
    </xdr:from>
    <xdr:ext cx="762000" cy="259045"/>
    <xdr:sp macro="" textlink="">
      <xdr:nvSpPr>
        <xdr:cNvPr id="121" name="物件費最小値テキスト"/>
        <xdr:cNvSpPr txBox="1"/>
      </xdr:nvSpPr>
      <xdr:spPr>
        <a:xfrm>
          <a:off x="16598900" y="355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149860</xdr:rowOff>
    </xdr:from>
    <xdr:to>
      <xdr:col>82</xdr:col>
      <xdr:colOff>196850</xdr:colOff>
      <xdr:row>20</xdr:row>
      <xdr:rowOff>149860</xdr:rowOff>
    </xdr:to>
    <xdr:cxnSp macro="">
      <xdr:nvCxnSpPr>
        <xdr:cNvPr id="122" name="直線コネクタ 121"/>
        <xdr:cNvCxnSpPr/>
      </xdr:nvCxnSpPr>
      <xdr:spPr>
        <a:xfrm>
          <a:off x="16421100" y="3578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64787</xdr:rowOff>
    </xdr:from>
    <xdr:ext cx="762000" cy="259045"/>
    <xdr:sp macro="" textlink="">
      <xdr:nvSpPr>
        <xdr:cNvPr id="123" name="物件費最大値テキスト"/>
        <xdr:cNvSpPr txBox="1"/>
      </xdr:nvSpPr>
      <xdr:spPr>
        <a:xfrm>
          <a:off x="16598900" y="1950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149860</xdr:rowOff>
    </xdr:from>
    <xdr:to>
      <xdr:col>82</xdr:col>
      <xdr:colOff>196850</xdr:colOff>
      <xdr:row>12</xdr:row>
      <xdr:rowOff>149860</xdr:rowOff>
    </xdr:to>
    <xdr:cxnSp macro="">
      <xdr:nvCxnSpPr>
        <xdr:cNvPr id="124" name="直線コネクタ 123"/>
        <xdr:cNvCxnSpPr/>
      </xdr:nvCxnSpPr>
      <xdr:spPr>
        <a:xfrm>
          <a:off x="16421100" y="2207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92710</xdr:rowOff>
    </xdr:from>
    <xdr:to>
      <xdr:col>82</xdr:col>
      <xdr:colOff>107950</xdr:colOff>
      <xdr:row>16</xdr:row>
      <xdr:rowOff>3556</xdr:rowOff>
    </xdr:to>
    <xdr:cxnSp macro="">
      <xdr:nvCxnSpPr>
        <xdr:cNvPr id="125" name="直線コネクタ 124"/>
        <xdr:cNvCxnSpPr/>
      </xdr:nvCxnSpPr>
      <xdr:spPr>
        <a:xfrm flipV="1">
          <a:off x="15671800" y="2664460"/>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151147</xdr:rowOff>
    </xdr:from>
    <xdr:ext cx="762000" cy="259045"/>
    <xdr:sp macro="" textlink="">
      <xdr:nvSpPr>
        <xdr:cNvPr id="126" name="物件費平均値テキスト"/>
        <xdr:cNvSpPr txBox="1"/>
      </xdr:nvSpPr>
      <xdr:spPr>
        <a:xfrm>
          <a:off x="16598900" y="27228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7620</xdr:rowOff>
    </xdr:from>
    <xdr:to>
      <xdr:col>82</xdr:col>
      <xdr:colOff>158750</xdr:colOff>
      <xdr:row>16</xdr:row>
      <xdr:rowOff>109220</xdr:rowOff>
    </xdr:to>
    <xdr:sp macro="" textlink="">
      <xdr:nvSpPr>
        <xdr:cNvPr id="127" name="フローチャート: 判断 126"/>
        <xdr:cNvSpPr/>
      </xdr:nvSpPr>
      <xdr:spPr>
        <a:xfrm>
          <a:off x="16459200" y="275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3556</xdr:rowOff>
    </xdr:from>
    <xdr:to>
      <xdr:col>78</xdr:col>
      <xdr:colOff>69850</xdr:colOff>
      <xdr:row>16</xdr:row>
      <xdr:rowOff>94996</xdr:rowOff>
    </xdr:to>
    <xdr:cxnSp macro="">
      <xdr:nvCxnSpPr>
        <xdr:cNvPr id="128" name="直線コネクタ 127"/>
        <xdr:cNvCxnSpPr/>
      </xdr:nvCxnSpPr>
      <xdr:spPr>
        <a:xfrm flipV="1">
          <a:off x="14782800" y="274675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71628</xdr:rowOff>
    </xdr:from>
    <xdr:to>
      <xdr:col>78</xdr:col>
      <xdr:colOff>120650</xdr:colOff>
      <xdr:row>17</xdr:row>
      <xdr:rowOff>1778</xdr:rowOff>
    </xdr:to>
    <xdr:sp macro="" textlink="">
      <xdr:nvSpPr>
        <xdr:cNvPr id="129" name="フローチャート: 判断 128"/>
        <xdr:cNvSpPr/>
      </xdr:nvSpPr>
      <xdr:spPr>
        <a:xfrm>
          <a:off x="15621000" y="2814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158005</xdr:rowOff>
    </xdr:from>
    <xdr:ext cx="736600" cy="259045"/>
    <xdr:sp macro="" textlink="">
      <xdr:nvSpPr>
        <xdr:cNvPr id="130" name="テキスト ボックス 129"/>
        <xdr:cNvSpPr txBox="1"/>
      </xdr:nvSpPr>
      <xdr:spPr>
        <a:xfrm>
          <a:off x="15290800" y="290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85852</xdr:rowOff>
    </xdr:from>
    <xdr:to>
      <xdr:col>73</xdr:col>
      <xdr:colOff>180975</xdr:colOff>
      <xdr:row>16</xdr:row>
      <xdr:rowOff>94996</xdr:rowOff>
    </xdr:to>
    <xdr:cxnSp macro="">
      <xdr:nvCxnSpPr>
        <xdr:cNvPr id="131" name="直線コネクタ 130"/>
        <xdr:cNvCxnSpPr/>
      </xdr:nvCxnSpPr>
      <xdr:spPr>
        <a:xfrm>
          <a:off x="13893800" y="282905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62484</xdr:rowOff>
    </xdr:from>
    <xdr:to>
      <xdr:col>74</xdr:col>
      <xdr:colOff>31750</xdr:colOff>
      <xdr:row>16</xdr:row>
      <xdr:rowOff>164084</xdr:rowOff>
    </xdr:to>
    <xdr:sp macro="" textlink="">
      <xdr:nvSpPr>
        <xdr:cNvPr id="132" name="フローチャート: 判断 131"/>
        <xdr:cNvSpPr/>
      </xdr:nvSpPr>
      <xdr:spPr>
        <a:xfrm>
          <a:off x="14732000" y="2805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148861</xdr:rowOff>
    </xdr:from>
    <xdr:ext cx="762000" cy="259045"/>
    <xdr:sp macro="" textlink="">
      <xdr:nvSpPr>
        <xdr:cNvPr id="133" name="テキスト ボックス 132"/>
        <xdr:cNvSpPr txBox="1"/>
      </xdr:nvSpPr>
      <xdr:spPr>
        <a:xfrm>
          <a:off x="14401800" y="2892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67564</xdr:rowOff>
    </xdr:from>
    <xdr:to>
      <xdr:col>69</xdr:col>
      <xdr:colOff>92075</xdr:colOff>
      <xdr:row>16</xdr:row>
      <xdr:rowOff>85852</xdr:rowOff>
    </xdr:to>
    <xdr:cxnSp macro="">
      <xdr:nvCxnSpPr>
        <xdr:cNvPr id="134" name="直線コネクタ 133"/>
        <xdr:cNvCxnSpPr/>
      </xdr:nvCxnSpPr>
      <xdr:spPr>
        <a:xfrm>
          <a:off x="13004800" y="281076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44196</xdr:rowOff>
    </xdr:from>
    <xdr:to>
      <xdr:col>69</xdr:col>
      <xdr:colOff>142875</xdr:colOff>
      <xdr:row>16</xdr:row>
      <xdr:rowOff>145796</xdr:rowOff>
    </xdr:to>
    <xdr:sp macro="" textlink="">
      <xdr:nvSpPr>
        <xdr:cNvPr id="135" name="フローチャート: 判断 134"/>
        <xdr:cNvSpPr/>
      </xdr:nvSpPr>
      <xdr:spPr>
        <a:xfrm>
          <a:off x="13843000" y="278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130573</xdr:rowOff>
    </xdr:from>
    <xdr:ext cx="762000" cy="259045"/>
    <xdr:sp macro="" textlink="">
      <xdr:nvSpPr>
        <xdr:cNvPr id="136" name="テキスト ボックス 135"/>
        <xdr:cNvSpPr txBox="1"/>
      </xdr:nvSpPr>
      <xdr:spPr>
        <a:xfrm>
          <a:off x="13512800" y="287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35052</xdr:rowOff>
    </xdr:from>
    <xdr:to>
      <xdr:col>65</xdr:col>
      <xdr:colOff>53975</xdr:colOff>
      <xdr:row>16</xdr:row>
      <xdr:rowOff>136652</xdr:rowOff>
    </xdr:to>
    <xdr:sp macro="" textlink="">
      <xdr:nvSpPr>
        <xdr:cNvPr id="137" name="フローチャート: 判断 136"/>
        <xdr:cNvSpPr/>
      </xdr:nvSpPr>
      <xdr:spPr>
        <a:xfrm>
          <a:off x="12954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121429</xdr:rowOff>
    </xdr:from>
    <xdr:ext cx="762000" cy="259045"/>
    <xdr:sp macro="" textlink="">
      <xdr:nvSpPr>
        <xdr:cNvPr id="138" name="テキスト ボックス 137"/>
        <xdr:cNvSpPr txBox="1"/>
      </xdr:nvSpPr>
      <xdr:spPr>
        <a:xfrm>
          <a:off x="12623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44" name="楕円 143"/>
        <xdr:cNvSpPr/>
      </xdr:nvSpPr>
      <xdr:spPr>
        <a:xfrm>
          <a:off x="164592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58437</xdr:rowOff>
    </xdr:from>
    <xdr:ext cx="762000" cy="259045"/>
    <xdr:sp macro="" textlink="">
      <xdr:nvSpPr>
        <xdr:cNvPr id="145" name="物件費該当値テキスト"/>
        <xdr:cNvSpPr txBox="1"/>
      </xdr:nvSpPr>
      <xdr:spPr>
        <a:xfrm>
          <a:off x="16598900" y="245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124206</xdr:rowOff>
    </xdr:from>
    <xdr:to>
      <xdr:col>78</xdr:col>
      <xdr:colOff>120650</xdr:colOff>
      <xdr:row>16</xdr:row>
      <xdr:rowOff>54356</xdr:rowOff>
    </xdr:to>
    <xdr:sp macro="" textlink="">
      <xdr:nvSpPr>
        <xdr:cNvPr id="146" name="楕円 145"/>
        <xdr:cNvSpPr/>
      </xdr:nvSpPr>
      <xdr:spPr>
        <a:xfrm>
          <a:off x="15621000" y="2695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64533</xdr:rowOff>
    </xdr:from>
    <xdr:ext cx="736600" cy="259045"/>
    <xdr:sp macro="" textlink="">
      <xdr:nvSpPr>
        <xdr:cNvPr id="147" name="テキスト ボックス 146"/>
        <xdr:cNvSpPr txBox="1"/>
      </xdr:nvSpPr>
      <xdr:spPr>
        <a:xfrm>
          <a:off x="15290800" y="2464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44196</xdr:rowOff>
    </xdr:from>
    <xdr:to>
      <xdr:col>74</xdr:col>
      <xdr:colOff>31750</xdr:colOff>
      <xdr:row>16</xdr:row>
      <xdr:rowOff>145796</xdr:rowOff>
    </xdr:to>
    <xdr:sp macro="" textlink="">
      <xdr:nvSpPr>
        <xdr:cNvPr id="148" name="楕円 147"/>
        <xdr:cNvSpPr/>
      </xdr:nvSpPr>
      <xdr:spPr>
        <a:xfrm>
          <a:off x="14732000" y="278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155973</xdr:rowOff>
    </xdr:from>
    <xdr:ext cx="762000" cy="259045"/>
    <xdr:sp macro="" textlink="">
      <xdr:nvSpPr>
        <xdr:cNvPr id="149" name="テキスト ボックス 148"/>
        <xdr:cNvSpPr txBox="1"/>
      </xdr:nvSpPr>
      <xdr:spPr>
        <a:xfrm>
          <a:off x="14401800" y="2556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35052</xdr:rowOff>
    </xdr:from>
    <xdr:to>
      <xdr:col>69</xdr:col>
      <xdr:colOff>142875</xdr:colOff>
      <xdr:row>16</xdr:row>
      <xdr:rowOff>136652</xdr:rowOff>
    </xdr:to>
    <xdr:sp macro="" textlink="">
      <xdr:nvSpPr>
        <xdr:cNvPr id="150" name="楕円 149"/>
        <xdr:cNvSpPr/>
      </xdr:nvSpPr>
      <xdr:spPr>
        <a:xfrm>
          <a:off x="13843000" y="277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51" name="テキスト ボックス 150"/>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16764</xdr:rowOff>
    </xdr:from>
    <xdr:to>
      <xdr:col>65</xdr:col>
      <xdr:colOff>53975</xdr:colOff>
      <xdr:row>16</xdr:row>
      <xdr:rowOff>118364</xdr:rowOff>
    </xdr:to>
    <xdr:sp macro="" textlink="">
      <xdr:nvSpPr>
        <xdr:cNvPr id="152" name="楕円 151"/>
        <xdr:cNvSpPr/>
      </xdr:nvSpPr>
      <xdr:spPr>
        <a:xfrm>
          <a:off x="12954000" y="2759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128541</xdr:rowOff>
    </xdr:from>
    <xdr:ext cx="762000" cy="259045"/>
    <xdr:sp macro="" textlink="">
      <xdr:nvSpPr>
        <xdr:cNvPr id="153" name="テキスト ボックス 152"/>
        <xdr:cNvSpPr txBox="1"/>
      </xdr:nvSpPr>
      <xdr:spPr>
        <a:xfrm>
          <a:off x="12623800" y="2528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例年、類似団体平均を上回っていたが、その差は年々小さくなり、令和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年度は類似団体平均と同じになっている。今後、社会保障給付の増加が見込まれるが、資格審査等の適正化や単独扶助事業の見直し等により、扶助費の増加を引き続き抑制していく必要がある。</a:t>
          </a:r>
        </a:p>
      </xdr:txBody>
    </xdr:sp>
    <xdr:clientData/>
  </xdr:twoCellAnchor>
  <xdr:oneCellAnchor>
    <xdr:from>
      <xdr:col>3</xdr:col>
      <xdr:colOff>123825</xdr:colOff>
      <xdr:row>49</xdr:row>
      <xdr:rowOff>107950</xdr:rowOff>
    </xdr:from>
    <xdr:ext cx="298543" cy="225703"/>
    <xdr:sp macro="" textlink="">
      <xdr:nvSpPr>
        <xdr:cNvPr id="165" name="テキスト ボックス 164"/>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69850</xdr:rowOff>
    </xdr:from>
    <xdr:to>
      <xdr:col>24</xdr:col>
      <xdr:colOff>25400</xdr:colOff>
      <xdr:row>62</xdr:row>
      <xdr:rowOff>7257</xdr:rowOff>
    </xdr:to>
    <xdr:cxnSp macro="">
      <xdr:nvCxnSpPr>
        <xdr:cNvPr id="183" name="直線コネクタ 182"/>
        <xdr:cNvCxnSpPr/>
      </xdr:nvCxnSpPr>
      <xdr:spPr>
        <a:xfrm flipV="1">
          <a:off x="4826000" y="9156700"/>
          <a:ext cx="0" cy="14804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150784</xdr:rowOff>
    </xdr:from>
    <xdr:ext cx="762000" cy="259045"/>
    <xdr:sp macro="" textlink="">
      <xdr:nvSpPr>
        <xdr:cNvPr id="184" name="扶助費最小値テキスト"/>
        <xdr:cNvSpPr txBox="1"/>
      </xdr:nvSpPr>
      <xdr:spPr>
        <a:xfrm>
          <a:off x="4914900" y="10609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7257</xdr:rowOff>
    </xdr:from>
    <xdr:to>
      <xdr:col>24</xdr:col>
      <xdr:colOff>114300</xdr:colOff>
      <xdr:row>62</xdr:row>
      <xdr:rowOff>7257</xdr:rowOff>
    </xdr:to>
    <xdr:cxnSp macro="">
      <xdr:nvCxnSpPr>
        <xdr:cNvPr id="185" name="直線コネクタ 184"/>
        <xdr:cNvCxnSpPr/>
      </xdr:nvCxnSpPr>
      <xdr:spPr>
        <a:xfrm>
          <a:off x="4737100" y="10637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156227</xdr:rowOff>
    </xdr:from>
    <xdr:ext cx="762000" cy="259045"/>
    <xdr:sp macro="" textlink="">
      <xdr:nvSpPr>
        <xdr:cNvPr id="186" name="扶助費最大値テキスト"/>
        <xdr:cNvSpPr txBox="1"/>
      </xdr:nvSpPr>
      <xdr:spPr>
        <a:xfrm>
          <a:off x="4914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69850</xdr:rowOff>
    </xdr:from>
    <xdr:to>
      <xdr:col>24</xdr:col>
      <xdr:colOff>114300</xdr:colOff>
      <xdr:row>53</xdr:row>
      <xdr:rowOff>69850</xdr:rowOff>
    </xdr:to>
    <xdr:cxnSp macro="">
      <xdr:nvCxnSpPr>
        <xdr:cNvPr id="187" name="直線コネクタ 186"/>
        <xdr:cNvCxnSpPr/>
      </xdr:nvCxnSpPr>
      <xdr:spPr>
        <a:xfrm>
          <a:off x="4737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110672</xdr:rowOff>
    </xdr:from>
    <xdr:to>
      <xdr:col>24</xdr:col>
      <xdr:colOff>25400</xdr:colOff>
      <xdr:row>56</xdr:row>
      <xdr:rowOff>165100</xdr:rowOff>
    </xdr:to>
    <xdr:cxnSp macro="">
      <xdr:nvCxnSpPr>
        <xdr:cNvPr id="188" name="直線コネクタ 187"/>
        <xdr:cNvCxnSpPr/>
      </xdr:nvCxnSpPr>
      <xdr:spPr>
        <a:xfrm flipV="1">
          <a:off x="3987800" y="9711872"/>
          <a:ext cx="8382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76399</xdr:rowOff>
    </xdr:from>
    <xdr:ext cx="762000" cy="259045"/>
    <xdr:sp macro="" textlink="">
      <xdr:nvSpPr>
        <xdr:cNvPr id="189" name="扶助費平均値テキスト"/>
        <xdr:cNvSpPr txBox="1"/>
      </xdr:nvSpPr>
      <xdr:spPr>
        <a:xfrm>
          <a:off x="4914900" y="9506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59872</xdr:rowOff>
    </xdr:from>
    <xdr:to>
      <xdr:col>24</xdr:col>
      <xdr:colOff>76200</xdr:colOff>
      <xdr:row>56</xdr:row>
      <xdr:rowOff>161472</xdr:rowOff>
    </xdr:to>
    <xdr:sp macro="" textlink="">
      <xdr:nvSpPr>
        <xdr:cNvPr id="190" name="フローチャート: 判断 189"/>
        <xdr:cNvSpPr/>
      </xdr:nvSpPr>
      <xdr:spPr>
        <a:xfrm>
          <a:off x="47752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132443</xdr:rowOff>
    </xdr:from>
    <xdr:to>
      <xdr:col>19</xdr:col>
      <xdr:colOff>187325</xdr:colOff>
      <xdr:row>56</xdr:row>
      <xdr:rowOff>165100</xdr:rowOff>
    </xdr:to>
    <xdr:cxnSp macro="">
      <xdr:nvCxnSpPr>
        <xdr:cNvPr id="191" name="直線コネクタ 190"/>
        <xdr:cNvCxnSpPr/>
      </xdr:nvCxnSpPr>
      <xdr:spPr>
        <a:xfrm>
          <a:off x="3098800" y="97336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125185</xdr:rowOff>
    </xdr:from>
    <xdr:to>
      <xdr:col>20</xdr:col>
      <xdr:colOff>38100</xdr:colOff>
      <xdr:row>57</xdr:row>
      <xdr:rowOff>55335</xdr:rowOff>
    </xdr:to>
    <xdr:sp macro="" textlink="">
      <xdr:nvSpPr>
        <xdr:cNvPr id="192" name="フローチャート: 判断 191"/>
        <xdr:cNvSpPr/>
      </xdr:nvSpPr>
      <xdr:spPr>
        <a:xfrm>
          <a:off x="3937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40112</xdr:rowOff>
    </xdr:from>
    <xdr:ext cx="736600" cy="259045"/>
    <xdr:sp macro="" textlink="">
      <xdr:nvSpPr>
        <xdr:cNvPr id="193" name="テキスト ボックス 192"/>
        <xdr:cNvSpPr txBox="1"/>
      </xdr:nvSpPr>
      <xdr:spPr>
        <a:xfrm>
          <a:off x="3606800" y="9812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132443</xdr:rowOff>
    </xdr:from>
    <xdr:to>
      <xdr:col>15</xdr:col>
      <xdr:colOff>98425</xdr:colOff>
      <xdr:row>56</xdr:row>
      <xdr:rowOff>143328</xdr:rowOff>
    </xdr:to>
    <xdr:cxnSp macro="">
      <xdr:nvCxnSpPr>
        <xdr:cNvPr id="194" name="直線コネクタ 193"/>
        <xdr:cNvCxnSpPr/>
      </xdr:nvCxnSpPr>
      <xdr:spPr>
        <a:xfrm flipV="1">
          <a:off x="2209800" y="97336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70757</xdr:rowOff>
    </xdr:from>
    <xdr:to>
      <xdr:col>15</xdr:col>
      <xdr:colOff>149225</xdr:colOff>
      <xdr:row>57</xdr:row>
      <xdr:rowOff>907</xdr:rowOff>
    </xdr:to>
    <xdr:sp macro="" textlink="">
      <xdr:nvSpPr>
        <xdr:cNvPr id="195" name="フローチャート: 判断 194"/>
        <xdr:cNvSpPr/>
      </xdr:nvSpPr>
      <xdr:spPr>
        <a:xfrm>
          <a:off x="3048000" y="967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11084</xdr:rowOff>
    </xdr:from>
    <xdr:ext cx="762000" cy="259045"/>
    <xdr:sp macro="" textlink="">
      <xdr:nvSpPr>
        <xdr:cNvPr id="196" name="テキスト ボックス 195"/>
        <xdr:cNvSpPr txBox="1"/>
      </xdr:nvSpPr>
      <xdr:spPr>
        <a:xfrm>
          <a:off x="2717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143328</xdr:rowOff>
    </xdr:from>
    <xdr:to>
      <xdr:col>11</xdr:col>
      <xdr:colOff>9525</xdr:colOff>
      <xdr:row>56</xdr:row>
      <xdr:rowOff>143328</xdr:rowOff>
    </xdr:to>
    <xdr:cxnSp macro="">
      <xdr:nvCxnSpPr>
        <xdr:cNvPr id="197" name="直線コネクタ 196"/>
        <xdr:cNvCxnSpPr/>
      </xdr:nvCxnSpPr>
      <xdr:spPr>
        <a:xfrm>
          <a:off x="1320800" y="97445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8" name="フローチャート: 判断 197"/>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21970</xdr:rowOff>
    </xdr:from>
    <xdr:ext cx="762000" cy="259045"/>
    <xdr:sp macro="" textlink="">
      <xdr:nvSpPr>
        <xdr:cNvPr id="199" name="テキスト ボックス 198"/>
        <xdr:cNvSpPr txBox="1"/>
      </xdr:nvSpPr>
      <xdr:spPr>
        <a:xfrm>
          <a:off x="1828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27215</xdr:rowOff>
    </xdr:from>
    <xdr:to>
      <xdr:col>6</xdr:col>
      <xdr:colOff>171450</xdr:colOff>
      <xdr:row>56</xdr:row>
      <xdr:rowOff>128815</xdr:rowOff>
    </xdr:to>
    <xdr:sp macro="" textlink="">
      <xdr:nvSpPr>
        <xdr:cNvPr id="200" name="フローチャート: 判断 199"/>
        <xdr:cNvSpPr/>
      </xdr:nvSpPr>
      <xdr:spPr>
        <a:xfrm>
          <a:off x="12700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138992</xdr:rowOff>
    </xdr:from>
    <xdr:ext cx="762000" cy="259045"/>
    <xdr:sp macro="" textlink="">
      <xdr:nvSpPr>
        <xdr:cNvPr id="201" name="テキスト ボックス 200"/>
        <xdr:cNvSpPr txBox="1"/>
      </xdr:nvSpPr>
      <xdr:spPr>
        <a:xfrm>
          <a:off x="939800" y="9397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59872</xdr:rowOff>
    </xdr:from>
    <xdr:to>
      <xdr:col>24</xdr:col>
      <xdr:colOff>76200</xdr:colOff>
      <xdr:row>56</xdr:row>
      <xdr:rowOff>161472</xdr:rowOff>
    </xdr:to>
    <xdr:sp macro="" textlink="">
      <xdr:nvSpPr>
        <xdr:cNvPr id="207" name="楕円 206"/>
        <xdr:cNvSpPr/>
      </xdr:nvSpPr>
      <xdr:spPr>
        <a:xfrm>
          <a:off x="47752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31949</xdr:rowOff>
    </xdr:from>
    <xdr:ext cx="762000" cy="259045"/>
    <xdr:sp macro="" textlink="">
      <xdr:nvSpPr>
        <xdr:cNvPr id="208" name="扶助費該当値テキスト"/>
        <xdr:cNvSpPr txBox="1"/>
      </xdr:nvSpPr>
      <xdr:spPr>
        <a:xfrm>
          <a:off x="49149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114300</xdr:rowOff>
    </xdr:from>
    <xdr:to>
      <xdr:col>20</xdr:col>
      <xdr:colOff>38100</xdr:colOff>
      <xdr:row>57</xdr:row>
      <xdr:rowOff>44450</xdr:rowOff>
    </xdr:to>
    <xdr:sp macro="" textlink="">
      <xdr:nvSpPr>
        <xdr:cNvPr id="209" name="楕円 208"/>
        <xdr:cNvSpPr/>
      </xdr:nvSpPr>
      <xdr:spPr>
        <a:xfrm>
          <a:off x="3937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54627</xdr:rowOff>
    </xdr:from>
    <xdr:ext cx="736600" cy="259045"/>
    <xdr:sp macro="" textlink="">
      <xdr:nvSpPr>
        <xdr:cNvPr id="210" name="テキスト ボックス 209"/>
        <xdr:cNvSpPr txBox="1"/>
      </xdr:nvSpPr>
      <xdr:spPr>
        <a:xfrm>
          <a:off x="3606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81643</xdr:rowOff>
    </xdr:from>
    <xdr:to>
      <xdr:col>15</xdr:col>
      <xdr:colOff>149225</xdr:colOff>
      <xdr:row>57</xdr:row>
      <xdr:rowOff>11793</xdr:rowOff>
    </xdr:to>
    <xdr:sp macro="" textlink="">
      <xdr:nvSpPr>
        <xdr:cNvPr id="211" name="楕円 210"/>
        <xdr:cNvSpPr/>
      </xdr:nvSpPr>
      <xdr:spPr>
        <a:xfrm>
          <a:off x="30480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168020</xdr:rowOff>
    </xdr:from>
    <xdr:ext cx="762000" cy="259045"/>
    <xdr:sp macro="" textlink="">
      <xdr:nvSpPr>
        <xdr:cNvPr id="212" name="テキスト ボックス 211"/>
        <xdr:cNvSpPr txBox="1"/>
      </xdr:nvSpPr>
      <xdr:spPr>
        <a:xfrm>
          <a:off x="2717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92528</xdr:rowOff>
    </xdr:from>
    <xdr:to>
      <xdr:col>11</xdr:col>
      <xdr:colOff>60325</xdr:colOff>
      <xdr:row>57</xdr:row>
      <xdr:rowOff>22678</xdr:rowOff>
    </xdr:to>
    <xdr:sp macro="" textlink="">
      <xdr:nvSpPr>
        <xdr:cNvPr id="213" name="楕円 212"/>
        <xdr:cNvSpPr/>
      </xdr:nvSpPr>
      <xdr:spPr>
        <a:xfrm>
          <a:off x="2159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7455</xdr:rowOff>
    </xdr:from>
    <xdr:ext cx="762000" cy="259045"/>
    <xdr:sp macro="" textlink="">
      <xdr:nvSpPr>
        <xdr:cNvPr id="214" name="テキスト ボックス 213"/>
        <xdr:cNvSpPr txBox="1"/>
      </xdr:nvSpPr>
      <xdr:spPr>
        <a:xfrm>
          <a:off x="1828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92528</xdr:rowOff>
    </xdr:from>
    <xdr:to>
      <xdr:col>6</xdr:col>
      <xdr:colOff>171450</xdr:colOff>
      <xdr:row>57</xdr:row>
      <xdr:rowOff>22678</xdr:rowOff>
    </xdr:to>
    <xdr:sp macro="" textlink="">
      <xdr:nvSpPr>
        <xdr:cNvPr id="215" name="楕円 214"/>
        <xdr:cNvSpPr/>
      </xdr:nvSpPr>
      <xdr:spPr>
        <a:xfrm>
          <a:off x="1270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7455</xdr:rowOff>
    </xdr:from>
    <xdr:ext cx="762000" cy="259045"/>
    <xdr:sp macro="" textlink="">
      <xdr:nvSpPr>
        <xdr:cNvPr id="216" name="テキスト ボックス 215"/>
        <xdr:cNvSpPr txBox="1"/>
      </xdr:nvSpPr>
      <xdr:spPr>
        <a:xfrm>
          <a:off x="939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ポイント上回っているものの、平成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ポイント下がっている。これは、下水道事業が公営企業会計へ移行したことにより、公共下水道事業会計への繰出を、繰出金から補助費等として整理したことが主な要因である。</a:t>
          </a: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15422</xdr:rowOff>
    </xdr:from>
    <xdr:to>
      <xdr:col>82</xdr:col>
      <xdr:colOff>107950</xdr:colOff>
      <xdr:row>60</xdr:row>
      <xdr:rowOff>121557</xdr:rowOff>
    </xdr:to>
    <xdr:cxnSp macro="">
      <xdr:nvCxnSpPr>
        <xdr:cNvPr id="246" name="直線コネクタ 245"/>
        <xdr:cNvCxnSpPr/>
      </xdr:nvCxnSpPr>
      <xdr:spPr>
        <a:xfrm flipV="1">
          <a:off x="16510000" y="9102272"/>
          <a:ext cx="0" cy="13062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93634</xdr:rowOff>
    </xdr:from>
    <xdr:ext cx="762000" cy="259045"/>
    <xdr:sp macro="" textlink="">
      <xdr:nvSpPr>
        <xdr:cNvPr id="247" name="その他最小値テキスト"/>
        <xdr:cNvSpPr txBox="1"/>
      </xdr:nvSpPr>
      <xdr:spPr>
        <a:xfrm>
          <a:off x="16598900" y="1038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121557</xdr:rowOff>
    </xdr:from>
    <xdr:to>
      <xdr:col>82</xdr:col>
      <xdr:colOff>196850</xdr:colOff>
      <xdr:row>60</xdr:row>
      <xdr:rowOff>121557</xdr:rowOff>
    </xdr:to>
    <xdr:cxnSp macro="">
      <xdr:nvCxnSpPr>
        <xdr:cNvPr id="248" name="直線コネクタ 247"/>
        <xdr:cNvCxnSpPr/>
      </xdr:nvCxnSpPr>
      <xdr:spPr>
        <a:xfrm>
          <a:off x="16421100" y="1040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101799</xdr:rowOff>
    </xdr:from>
    <xdr:ext cx="762000" cy="259045"/>
    <xdr:sp macro="" textlink="">
      <xdr:nvSpPr>
        <xdr:cNvPr id="249" name="その他最大値テキスト"/>
        <xdr:cNvSpPr txBox="1"/>
      </xdr:nvSpPr>
      <xdr:spPr>
        <a:xfrm>
          <a:off x="16598900" y="8845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15422</xdr:rowOff>
    </xdr:from>
    <xdr:to>
      <xdr:col>82</xdr:col>
      <xdr:colOff>196850</xdr:colOff>
      <xdr:row>53</xdr:row>
      <xdr:rowOff>15422</xdr:rowOff>
    </xdr:to>
    <xdr:cxnSp macro="">
      <xdr:nvCxnSpPr>
        <xdr:cNvPr id="250" name="直線コネクタ 249"/>
        <xdr:cNvCxnSpPr/>
      </xdr:nvCxnSpPr>
      <xdr:spPr>
        <a:xfrm>
          <a:off x="16421100" y="9102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80735</xdr:rowOff>
    </xdr:from>
    <xdr:to>
      <xdr:col>82</xdr:col>
      <xdr:colOff>107950</xdr:colOff>
      <xdr:row>57</xdr:row>
      <xdr:rowOff>113393</xdr:rowOff>
    </xdr:to>
    <xdr:cxnSp macro="">
      <xdr:nvCxnSpPr>
        <xdr:cNvPr id="251" name="直線コネクタ 250"/>
        <xdr:cNvCxnSpPr/>
      </xdr:nvCxnSpPr>
      <xdr:spPr>
        <a:xfrm>
          <a:off x="15671800" y="9853385"/>
          <a:ext cx="8382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130827</xdr:rowOff>
    </xdr:from>
    <xdr:ext cx="762000" cy="259045"/>
    <xdr:sp macro="" textlink="">
      <xdr:nvSpPr>
        <xdr:cNvPr id="252" name="その他平均値テキスト"/>
        <xdr:cNvSpPr txBox="1"/>
      </xdr:nvSpPr>
      <xdr:spPr>
        <a:xfrm>
          <a:off x="16598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53" name="フローチャート: 判断 252"/>
        <xdr:cNvSpPr/>
      </xdr:nvSpPr>
      <xdr:spPr>
        <a:xfrm>
          <a:off x="16459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80735</xdr:rowOff>
    </xdr:from>
    <xdr:to>
      <xdr:col>78</xdr:col>
      <xdr:colOff>69850</xdr:colOff>
      <xdr:row>60</xdr:row>
      <xdr:rowOff>143328</xdr:rowOff>
    </xdr:to>
    <xdr:cxnSp macro="">
      <xdr:nvCxnSpPr>
        <xdr:cNvPr id="254" name="直線コネクタ 253"/>
        <xdr:cNvCxnSpPr/>
      </xdr:nvCxnSpPr>
      <xdr:spPr>
        <a:xfrm flipV="1">
          <a:off x="14782800" y="9853385"/>
          <a:ext cx="889000" cy="576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8165</xdr:rowOff>
    </xdr:from>
    <xdr:to>
      <xdr:col>78</xdr:col>
      <xdr:colOff>120650</xdr:colOff>
      <xdr:row>57</xdr:row>
      <xdr:rowOff>109765</xdr:rowOff>
    </xdr:to>
    <xdr:sp macro="" textlink="">
      <xdr:nvSpPr>
        <xdr:cNvPr id="255" name="フローチャート: 判断 254"/>
        <xdr:cNvSpPr/>
      </xdr:nvSpPr>
      <xdr:spPr>
        <a:xfrm>
          <a:off x="15621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119942</xdr:rowOff>
    </xdr:from>
    <xdr:ext cx="736600" cy="259045"/>
    <xdr:sp macro="" textlink="">
      <xdr:nvSpPr>
        <xdr:cNvPr id="256" name="テキスト ボックス 255"/>
        <xdr:cNvSpPr txBox="1"/>
      </xdr:nvSpPr>
      <xdr:spPr>
        <a:xfrm>
          <a:off x="15290800" y="9549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60</xdr:row>
      <xdr:rowOff>34472</xdr:rowOff>
    </xdr:from>
    <xdr:to>
      <xdr:col>73</xdr:col>
      <xdr:colOff>180975</xdr:colOff>
      <xdr:row>60</xdr:row>
      <xdr:rowOff>143328</xdr:rowOff>
    </xdr:to>
    <xdr:cxnSp macro="">
      <xdr:nvCxnSpPr>
        <xdr:cNvPr id="257" name="直線コネクタ 256"/>
        <xdr:cNvCxnSpPr/>
      </xdr:nvCxnSpPr>
      <xdr:spPr>
        <a:xfrm>
          <a:off x="13893800" y="10321472"/>
          <a:ext cx="889000" cy="108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62593</xdr:rowOff>
    </xdr:from>
    <xdr:to>
      <xdr:col>74</xdr:col>
      <xdr:colOff>31750</xdr:colOff>
      <xdr:row>57</xdr:row>
      <xdr:rowOff>164193</xdr:rowOff>
    </xdr:to>
    <xdr:sp macro="" textlink="">
      <xdr:nvSpPr>
        <xdr:cNvPr id="258" name="フローチャート: 判断 257"/>
        <xdr:cNvSpPr/>
      </xdr:nvSpPr>
      <xdr:spPr>
        <a:xfrm>
          <a:off x="14732000" y="983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2920</xdr:rowOff>
    </xdr:from>
    <xdr:ext cx="762000" cy="259045"/>
    <xdr:sp macro="" textlink="">
      <xdr:nvSpPr>
        <xdr:cNvPr id="259" name="テキスト ボックス 258"/>
        <xdr:cNvSpPr txBox="1"/>
      </xdr:nvSpPr>
      <xdr:spPr>
        <a:xfrm>
          <a:off x="14401800" y="9604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86178</xdr:rowOff>
    </xdr:from>
    <xdr:to>
      <xdr:col>69</xdr:col>
      <xdr:colOff>92075</xdr:colOff>
      <xdr:row>60</xdr:row>
      <xdr:rowOff>34472</xdr:rowOff>
    </xdr:to>
    <xdr:cxnSp macro="">
      <xdr:nvCxnSpPr>
        <xdr:cNvPr id="260" name="直線コネクタ 259"/>
        <xdr:cNvCxnSpPr/>
      </xdr:nvCxnSpPr>
      <xdr:spPr>
        <a:xfrm>
          <a:off x="13004800" y="10201728"/>
          <a:ext cx="889000" cy="11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84365</xdr:rowOff>
    </xdr:from>
    <xdr:to>
      <xdr:col>69</xdr:col>
      <xdr:colOff>142875</xdr:colOff>
      <xdr:row>58</xdr:row>
      <xdr:rowOff>14515</xdr:rowOff>
    </xdr:to>
    <xdr:sp macro="" textlink="">
      <xdr:nvSpPr>
        <xdr:cNvPr id="261" name="フローチャート: 判断 260"/>
        <xdr:cNvSpPr/>
      </xdr:nvSpPr>
      <xdr:spPr>
        <a:xfrm>
          <a:off x="13843000" y="98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24692</xdr:rowOff>
    </xdr:from>
    <xdr:ext cx="762000" cy="259045"/>
    <xdr:sp macro="" textlink="">
      <xdr:nvSpPr>
        <xdr:cNvPr id="262" name="テキスト ボックス 261"/>
        <xdr:cNvSpPr txBox="1"/>
      </xdr:nvSpPr>
      <xdr:spPr>
        <a:xfrm>
          <a:off x="13512800" y="962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84365</xdr:rowOff>
    </xdr:from>
    <xdr:to>
      <xdr:col>65</xdr:col>
      <xdr:colOff>53975</xdr:colOff>
      <xdr:row>58</xdr:row>
      <xdr:rowOff>14515</xdr:rowOff>
    </xdr:to>
    <xdr:sp macro="" textlink="">
      <xdr:nvSpPr>
        <xdr:cNvPr id="263" name="フローチャート: 判断 262"/>
        <xdr:cNvSpPr/>
      </xdr:nvSpPr>
      <xdr:spPr>
        <a:xfrm>
          <a:off x="12954000" y="9857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24692</xdr:rowOff>
    </xdr:from>
    <xdr:ext cx="762000" cy="259045"/>
    <xdr:sp macro="" textlink="">
      <xdr:nvSpPr>
        <xdr:cNvPr id="264" name="テキスト ボックス 263"/>
        <xdr:cNvSpPr txBox="1"/>
      </xdr:nvSpPr>
      <xdr:spPr>
        <a:xfrm>
          <a:off x="12623800" y="962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62593</xdr:rowOff>
    </xdr:from>
    <xdr:to>
      <xdr:col>82</xdr:col>
      <xdr:colOff>158750</xdr:colOff>
      <xdr:row>57</xdr:row>
      <xdr:rowOff>164193</xdr:rowOff>
    </xdr:to>
    <xdr:sp macro="" textlink="">
      <xdr:nvSpPr>
        <xdr:cNvPr id="270" name="楕円 269"/>
        <xdr:cNvSpPr/>
      </xdr:nvSpPr>
      <xdr:spPr>
        <a:xfrm>
          <a:off x="164592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34670</xdr:rowOff>
    </xdr:from>
    <xdr:ext cx="762000" cy="259045"/>
    <xdr:sp macro="" textlink="">
      <xdr:nvSpPr>
        <xdr:cNvPr id="271" name="その他該当値テキスト"/>
        <xdr:cNvSpPr txBox="1"/>
      </xdr:nvSpPr>
      <xdr:spPr>
        <a:xfrm>
          <a:off x="16598900" y="9807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29935</xdr:rowOff>
    </xdr:from>
    <xdr:to>
      <xdr:col>78</xdr:col>
      <xdr:colOff>120650</xdr:colOff>
      <xdr:row>57</xdr:row>
      <xdr:rowOff>131535</xdr:rowOff>
    </xdr:to>
    <xdr:sp macro="" textlink="">
      <xdr:nvSpPr>
        <xdr:cNvPr id="272" name="楕円 271"/>
        <xdr:cNvSpPr/>
      </xdr:nvSpPr>
      <xdr:spPr>
        <a:xfrm>
          <a:off x="15621000" y="980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116312</xdr:rowOff>
    </xdr:from>
    <xdr:ext cx="736600" cy="259045"/>
    <xdr:sp macro="" textlink="">
      <xdr:nvSpPr>
        <xdr:cNvPr id="273" name="テキスト ボックス 272"/>
        <xdr:cNvSpPr txBox="1"/>
      </xdr:nvSpPr>
      <xdr:spPr>
        <a:xfrm>
          <a:off x="15290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92528</xdr:rowOff>
    </xdr:from>
    <xdr:to>
      <xdr:col>74</xdr:col>
      <xdr:colOff>31750</xdr:colOff>
      <xdr:row>61</xdr:row>
      <xdr:rowOff>22678</xdr:rowOff>
    </xdr:to>
    <xdr:sp macro="" textlink="">
      <xdr:nvSpPr>
        <xdr:cNvPr id="274" name="楕円 273"/>
        <xdr:cNvSpPr/>
      </xdr:nvSpPr>
      <xdr:spPr>
        <a:xfrm>
          <a:off x="14732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7455</xdr:rowOff>
    </xdr:from>
    <xdr:ext cx="762000" cy="259045"/>
    <xdr:sp macro="" textlink="">
      <xdr:nvSpPr>
        <xdr:cNvPr id="275" name="テキスト ボックス 274"/>
        <xdr:cNvSpPr txBox="1"/>
      </xdr:nvSpPr>
      <xdr:spPr>
        <a:xfrm>
          <a:off x="14401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155122</xdr:rowOff>
    </xdr:from>
    <xdr:to>
      <xdr:col>69</xdr:col>
      <xdr:colOff>142875</xdr:colOff>
      <xdr:row>60</xdr:row>
      <xdr:rowOff>85272</xdr:rowOff>
    </xdr:to>
    <xdr:sp macro="" textlink="">
      <xdr:nvSpPr>
        <xdr:cNvPr id="276" name="楕円 275"/>
        <xdr:cNvSpPr/>
      </xdr:nvSpPr>
      <xdr:spPr>
        <a:xfrm>
          <a:off x="13843000" y="10270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70049</xdr:rowOff>
    </xdr:from>
    <xdr:ext cx="762000" cy="259045"/>
    <xdr:sp macro="" textlink="">
      <xdr:nvSpPr>
        <xdr:cNvPr id="277" name="テキスト ボックス 276"/>
        <xdr:cNvSpPr txBox="1"/>
      </xdr:nvSpPr>
      <xdr:spPr>
        <a:xfrm>
          <a:off x="13512800" y="10357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35378</xdr:rowOff>
    </xdr:from>
    <xdr:to>
      <xdr:col>65</xdr:col>
      <xdr:colOff>53975</xdr:colOff>
      <xdr:row>59</xdr:row>
      <xdr:rowOff>136978</xdr:rowOff>
    </xdr:to>
    <xdr:sp macro="" textlink="">
      <xdr:nvSpPr>
        <xdr:cNvPr id="278" name="楕円 277"/>
        <xdr:cNvSpPr/>
      </xdr:nvSpPr>
      <xdr:spPr>
        <a:xfrm>
          <a:off x="12954000" y="1015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121755</xdr:rowOff>
    </xdr:from>
    <xdr:ext cx="762000" cy="259045"/>
    <xdr:sp macro="" textlink="">
      <xdr:nvSpPr>
        <xdr:cNvPr id="279" name="テキスト ボックス 278"/>
        <xdr:cNvSpPr txBox="1"/>
      </xdr:nvSpPr>
      <xdr:spPr>
        <a:xfrm>
          <a:off x="12623800" y="1023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新型コロナ対策に係る補助費等の増加により前年度比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ポイントの増となった。今後も、その他団体への補助については、明確な基準を設けて、必要性の低い補助金の見直しや廃止を行っていく。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58420</xdr:rowOff>
    </xdr:from>
    <xdr:to>
      <xdr:col>82</xdr:col>
      <xdr:colOff>107950</xdr:colOff>
      <xdr:row>40</xdr:row>
      <xdr:rowOff>72136</xdr:rowOff>
    </xdr:to>
    <xdr:cxnSp macro="">
      <xdr:nvCxnSpPr>
        <xdr:cNvPr id="304" name="直線コネクタ 303"/>
        <xdr:cNvCxnSpPr/>
      </xdr:nvCxnSpPr>
      <xdr:spPr>
        <a:xfrm flipV="1">
          <a:off x="16510000" y="5887720"/>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44213</xdr:rowOff>
    </xdr:from>
    <xdr:ext cx="762000" cy="259045"/>
    <xdr:sp macro="" textlink="">
      <xdr:nvSpPr>
        <xdr:cNvPr id="305" name="補助費等最小値テキスト"/>
        <xdr:cNvSpPr txBox="1"/>
      </xdr:nvSpPr>
      <xdr:spPr>
        <a:xfrm>
          <a:off x="16598900" y="6902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72136</xdr:rowOff>
    </xdr:from>
    <xdr:to>
      <xdr:col>82</xdr:col>
      <xdr:colOff>196850</xdr:colOff>
      <xdr:row>40</xdr:row>
      <xdr:rowOff>72136</xdr:rowOff>
    </xdr:to>
    <xdr:cxnSp macro="">
      <xdr:nvCxnSpPr>
        <xdr:cNvPr id="306" name="直線コネクタ 305"/>
        <xdr:cNvCxnSpPr/>
      </xdr:nvCxnSpPr>
      <xdr:spPr>
        <a:xfrm>
          <a:off x="16421100" y="693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144797</xdr:rowOff>
    </xdr:from>
    <xdr:ext cx="762000" cy="259045"/>
    <xdr:sp macro="" textlink="">
      <xdr:nvSpPr>
        <xdr:cNvPr id="307" name="補助費等最大値テキスト"/>
        <xdr:cNvSpPr txBox="1"/>
      </xdr:nvSpPr>
      <xdr:spPr>
        <a:xfrm>
          <a:off x="16598900" y="563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58420</xdr:rowOff>
    </xdr:from>
    <xdr:to>
      <xdr:col>82</xdr:col>
      <xdr:colOff>196850</xdr:colOff>
      <xdr:row>34</xdr:row>
      <xdr:rowOff>58420</xdr:rowOff>
    </xdr:to>
    <xdr:cxnSp macro="">
      <xdr:nvCxnSpPr>
        <xdr:cNvPr id="308" name="直線コネクタ 307"/>
        <xdr:cNvCxnSpPr/>
      </xdr:nvCxnSpPr>
      <xdr:spPr>
        <a:xfrm>
          <a:off x="16421100" y="5887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152146</xdr:rowOff>
    </xdr:from>
    <xdr:to>
      <xdr:col>82</xdr:col>
      <xdr:colOff>107950</xdr:colOff>
      <xdr:row>37</xdr:row>
      <xdr:rowOff>156718</xdr:rowOff>
    </xdr:to>
    <xdr:cxnSp macro="">
      <xdr:nvCxnSpPr>
        <xdr:cNvPr id="309" name="直線コネクタ 308"/>
        <xdr:cNvCxnSpPr/>
      </xdr:nvCxnSpPr>
      <xdr:spPr>
        <a:xfrm>
          <a:off x="15671800" y="649579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60706</xdr:rowOff>
    </xdr:from>
    <xdr:to>
      <xdr:col>78</xdr:col>
      <xdr:colOff>69850</xdr:colOff>
      <xdr:row>37</xdr:row>
      <xdr:rowOff>152146</xdr:rowOff>
    </xdr:to>
    <xdr:cxnSp macro="">
      <xdr:nvCxnSpPr>
        <xdr:cNvPr id="312" name="直線コネクタ 311"/>
        <xdr:cNvCxnSpPr/>
      </xdr:nvCxnSpPr>
      <xdr:spPr>
        <a:xfrm>
          <a:off x="14782800" y="6404356"/>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89916</xdr:rowOff>
    </xdr:from>
    <xdr:to>
      <xdr:col>78</xdr:col>
      <xdr:colOff>120650</xdr:colOff>
      <xdr:row>37</xdr:row>
      <xdr:rowOff>20066</xdr:rowOff>
    </xdr:to>
    <xdr:sp macro="" textlink="">
      <xdr:nvSpPr>
        <xdr:cNvPr id="313" name="フローチャート: 判断 312"/>
        <xdr:cNvSpPr/>
      </xdr:nvSpPr>
      <xdr:spPr>
        <a:xfrm>
          <a:off x="15621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30243</xdr:rowOff>
    </xdr:from>
    <xdr:ext cx="736600" cy="259045"/>
    <xdr:sp macro="" textlink="">
      <xdr:nvSpPr>
        <xdr:cNvPr id="314" name="テキスト ボックス 313"/>
        <xdr:cNvSpPr txBox="1"/>
      </xdr:nvSpPr>
      <xdr:spPr>
        <a:xfrm>
          <a:off x="15290800" y="6030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60706</xdr:rowOff>
    </xdr:from>
    <xdr:to>
      <xdr:col>73</xdr:col>
      <xdr:colOff>180975</xdr:colOff>
      <xdr:row>37</xdr:row>
      <xdr:rowOff>65278</xdr:rowOff>
    </xdr:to>
    <xdr:cxnSp macro="">
      <xdr:nvCxnSpPr>
        <xdr:cNvPr id="315" name="直線コネクタ 314"/>
        <xdr:cNvCxnSpPr/>
      </xdr:nvCxnSpPr>
      <xdr:spPr>
        <a:xfrm flipV="1">
          <a:off x="13893800" y="64043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62484</xdr:rowOff>
    </xdr:from>
    <xdr:to>
      <xdr:col>74</xdr:col>
      <xdr:colOff>31750</xdr:colOff>
      <xdr:row>36</xdr:row>
      <xdr:rowOff>164084</xdr:rowOff>
    </xdr:to>
    <xdr:sp macro="" textlink="">
      <xdr:nvSpPr>
        <xdr:cNvPr id="316" name="フローチャート: 判断 315"/>
        <xdr:cNvSpPr/>
      </xdr:nvSpPr>
      <xdr:spPr>
        <a:xfrm>
          <a:off x="14732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2811</xdr:rowOff>
    </xdr:from>
    <xdr:ext cx="762000" cy="259045"/>
    <xdr:sp macro="" textlink="">
      <xdr:nvSpPr>
        <xdr:cNvPr id="317" name="テキスト ボックス 316"/>
        <xdr:cNvSpPr txBox="1"/>
      </xdr:nvSpPr>
      <xdr:spPr>
        <a:xfrm>
          <a:off x="14401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28702</xdr:rowOff>
    </xdr:from>
    <xdr:to>
      <xdr:col>69</xdr:col>
      <xdr:colOff>92075</xdr:colOff>
      <xdr:row>37</xdr:row>
      <xdr:rowOff>65278</xdr:rowOff>
    </xdr:to>
    <xdr:cxnSp macro="">
      <xdr:nvCxnSpPr>
        <xdr:cNvPr id="318" name="直線コネクタ 317"/>
        <xdr:cNvCxnSpPr/>
      </xdr:nvCxnSpPr>
      <xdr:spPr>
        <a:xfrm>
          <a:off x="13004800" y="637235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44196</xdr:rowOff>
    </xdr:from>
    <xdr:to>
      <xdr:col>69</xdr:col>
      <xdr:colOff>142875</xdr:colOff>
      <xdr:row>36</xdr:row>
      <xdr:rowOff>145796</xdr:rowOff>
    </xdr:to>
    <xdr:sp macro="" textlink="">
      <xdr:nvSpPr>
        <xdr:cNvPr id="319" name="フローチャート: 判断 318"/>
        <xdr:cNvSpPr/>
      </xdr:nvSpPr>
      <xdr:spPr>
        <a:xfrm>
          <a:off x="13843000" y="621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155973</xdr:rowOff>
    </xdr:from>
    <xdr:ext cx="762000" cy="259045"/>
    <xdr:sp macro="" textlink="">
      <xdr:nvSpPr>
        <xdr:cNvPr id="320" name="テキスト ボックス 319"/>
        <xdr:cNvSpPr txBox="1"/>
      </xdr:nvSpPr>
      <xdr:spPr>
        <a:xfrm>
          <a:off x="13512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39624</xdr:rowOff>
    </xdr:from>
    <xdr:to>
      <xdr:col>65</xdr:col>
      <xdr:colOff>53975</xdr:colOff>
      <xdr:row>36</xdr:row>
      <xdr:rowOff>141224</xdr:rowOff>
    </xdr:to>
    <xdr:sp macro="" textlink="">
      <xdr:nvSpPr>
        <xdr:cNvPr id="321" name="フローチャート: 判断 320"/>
        <xdr:cNvSpPr/>
      </xdr:nvSpPr>
      <xdr:spPr>
        <a:xfrm>
          <a:off x="12954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151401</xdr:rowOff>
    </xdr:from>
    <xdr:ext cx="762000" cy="259045"/>
    <xdr:sp macro="" textlink="">
      <xdr:nvSpPr>
        <xdr:cNvPr id="322" name="テキスト ボックス 321"/>
        <xdr:cNvSpPr txBox="1"/>
      </xdr:nvSpPr>
      <xdr:spPr>
        <a:xfrm>
          <a:off x="12623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28" name="楕円 327"/>
        <xdr:cNvSpPr/>
      </xdr:nvSpPr>
      <xdr:spPr>
        <a:xfrm>
          <a:off x="16459200" y="644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77995</xdr:rowOff>
    </xdr:from>
    <xdr:ext cx="762000" cy="259045"/>
    <xdr:sp macro="" textlink="">
      <xdr:nvSpPr>
        <xdr:cNvPr id="329" name="補助費等該当値テキスト"/>
        <xdr:cNvSpPr txBox="1"/>
      </xdr:nvSpPr>
      <xdr:spPr>
        <a:xfrm>
          <a:off x="165989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101346</xdr:rowOff>
    </xdr:from>
    <xdr:to>
      <xdr:col>78</xdr:col>
      <xdr:colOff>120650</xdr:colOff>
      <xdr:row>38</xdr:row>
      <xdr:rowOff>31496</xdr:rowOff>
    </xdr:to>
    <xdr:sp macro="" textlink="">
      <xdr:nvSpPr>
        <xdr:cNvPr id="330" name="楕円 329"/>
        <xdr:cNvSpPr/>
      </xdr:nvSpPr>
      <xdr:spPr>
        <a:xfrm>
          <a:off x="15621000" y="644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16273</xdr:rowOff>
    </xdr:from>
    <xdr:ext cx="736600" cy="259045"/>
    <xdr:sp macro="" textlink="">
      <xdr:nvSpPr>
        <xdr:cNvPr id="331" name="テキスト ボックス 330"/>
        <xdr:cNvSpPr txBox="1"/>
      </xdr:nvSpPr>
      <xdr:spPr>
        <a:xfrm>
          <a:off x="15290800" y="6531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9906</xdr:rowOff>
    </xdr:from>
    <xdr:to>
      <xdr:col>74</xdr:col>
      <xdr:colOff>31750</xdr:colOff>
      <xdr:row>37</xdr:row>
      <xdr:rowOff>111506</xdr:rowOff>
    </xdr:to>
    <xdr:sp macro="" textlink="">
      <xdr:nvSpPr>
        <xdr:cNvPr id="332" name="楕円 331"/>
        <xdr:cNvSpPr/>
      </xdr:nvSpPr>
      <xdr:spPr>
        <a:xfrm>
          <a:off x="14732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96283</xdr:rowOff>
    </xdr:from>
    <xdr:ext cx="762000" cy="259045"/>
    <xdr:sp macro="" textlink="">
      <xdr:nvSpPr>
        <xdr:cNvPr id="333" name="テキスト ボックス 332"/>
        <xdr:cNvSpPr txBox="1"/>
      </xdr:nvSpPr>
      <xdr:spPr>
        <a:xfrm>
          <a:off x="144018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14478</xdr:rowOff>
    </xdr:from>
    <xdr:to>
      <xdr:col>69</xdr:col>
      <xdr:colOff>142875</xdr:colOff>
      <xdr:row>37</xdr:row>
      <xdr:rowOff>116078</xdr:rowOff>
    </xdr:to>
    <xdr:sp macro="" textlink="">
      <xdr:nvSpPr>
        <xdr:cNvPr id="334" name="楕円 333"/>
        <xdr:cNvSpPr/>
      </xdr:nvSpPr>
      <xdr:spPr>
        <a:xfrm>
          <a:off x="138430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100855</xdr:rowOff>
    </xdr:from>
    <xdr:ext cx="762000" cy="259045"/>
    <xdr:sp macro="" textlink="">
      <xdr:nvSpPr>
        <xdr:cNvPr id="335" name="テキスト ボックス 334"/>
        <xdr:cNvSpPr txBox="1"/>
      </xdr:nvSpPr>
      <xdr:spPr>
        <a:xfrm>
          <a:off x="135128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149352</xdr:rowOff>
    </xdr:from>
    <xdr:to>
      <xdr:col>65</xdr:col>
      <xdr:colOff>53975</xdr:colOff>
      <xdr:row>37</xdr:row>
      <xdr:rowOff>79502</xdr:rowOff>
    </xdr:to>
    <xdr:sp macro="" textlink="">
      <xdr:nvSpPr>
        <xdr:cNvPr id="336" name="楕円 335"/>
        <xdr:cNvSpPr/>
      </xdr:nvSpPr>
      <xdr:spPr>
        <a:xfrm>
          <a:off x="12954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64279</xdr:rowOff>
    </xdr:from>
    <xdr:ext cx="762000" cy="259045"/>
    <xdr:sp macro="" textlink="">
      <xdr:nvSpPr>
        <xdr:cNvPr id="337" name="テキスト ボックス 336"/>
        <xdr:cNvSpPr txBox="1"/>
      </xdr:nvSpPr>
      <xdr:spPr>
        <a:xfrm>
          <a:off x="12623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ポイント下回っている。今後、平成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年度中に実施した繰上償還により一時的には公債費の減少が見込まれるが、一方で、平成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実施した生涯学習センターの建替えに係る起債償還が始まり、小中学校の空調設備設置工事や公共施設の改修等により、今後は増加傾向に転じる見込みで、償還財源の確保に努めるとともに、引き続き起債対象の普通建設事業等を慎重に判断しながら進めていく。</a:t>
          </a:r>
        </a:p>
      </xdr:txBody>
    </xdr:sp>
    <xdr:clientData/>
  </xdr:twoCellAnchor>
  <xdr:oneCellAnchor>
    <xdr:from>
      <xdr:col>3</xdr:col>
      <xdr:colOff>123825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131572</xdr:rowOff>
    </xdr:from>
    <xdr:to>
      <xdr:col>24</xdr:col>
      <xdr:colOff>25400</xdr:colOff>
      <xdr:row>80</xdr:row>
      <xdr:rowOff>17272</xdr:rowOff>
    </xdr:to>
    <xdr:cxnSp macro="">
      <xdr:nvCxnSpPr>
        <xdr:cNvPr id="362" name="直線コネクタ 361"/>
        <xdr:cNvCxnSpPr/>
      </xdr:nvCxnSpPr>
      <xdr:spPr>
        <a:xfrm flipV="1">
          <a:off x="4826000" y="12818872"/>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160799</xdr:rowOff>
    </xdr:from>
    <xdr:ext cx="762000" cy="259045"/>
    <xdr:sp macro="" textlink="">
      <xdr:nvSpPr>
        <xdr:cNvPr id="363" name="公債費最小値テキスト"/>
        <xdr:cNvSpPr txBox="1"/>
      </xdr:nvSpPr>
      <xdr:spPr>
        <a:xfrm>
          <a:off x="4914900" y="13705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17272</xdr:rowOff>
    </xdr:from>
    <xdr:to>
      <xdr:col>24</xdr:col>
      <xdr:colOff>114300</xdr:colOff>
      <xdr:row>80</xdr:row>
      <xdr:rowOff>17272</xdr:rowOff>
    </xdr:to>
    <xdr:cxnSp macro="">
      <xdr:nvCxnSpPr>
        <xdr:cNvPr id="364" name="直線コネクタ 363"/>
        <xdr:cNvCxnSpPr/>
      </xdr:nvCxnSpPr>
      <xdr:spPr>
        <a:xfrm>
          <a:off x="4737100" y="13733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46499</xdr:rowOff>
    </xdr:from>
    <xdr:ext cx="762000" cy="259045"/>
    <xdr:sp macro="" textlink="">
      <xdr:nvSpPr>
        <xdr:cNvPr id="365" name="公債費最大値テキスト"/>
        <xdr:cNvSpPr txBox="1"/>
      </xdr:nvSpPr>
      <xdr:spPr>
        <a:xfrm>
          <a:off x="4914900" y="1256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131572</xdr:rowOff>
    </xdr:from>
    <xdr:to>
      <xdr:col>24</xdr:col>
      <xdr:colOff>114300</xdr:colOff>
      <xdr:row>74</xdr:row>
      <xdr:rowOff>131572</xdr:rowOff>
    </xdr:to>
    <xdr:cxnSp macro="">
      <xdr:nvCxnSpPr>
        <xdr:cNvPr id="366" name="直線コネクタ 365"/>
        <xdr:cNvCxnSpPr/>
      </xdr:nvCxnSpPr>
      <xdr:spPr>
        <a:xfrm>
          <a:off x="4737100" y="12818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21844</xdr:rowOff>
    </xdr:from>
    <xdr:to>
      <xdr:col>24</xdr:col>
      <xdr:colOff>25400</xdr:colOff>
      <xdr:row>76</xdr:row>
      <xdr:rowOff>53848</xdr:rowOff>
    </xdr:to>
    <xdr:cxnSp macro="">
      <xdr:nvCxnSpPr>
        <xdr:cNvPr id="367" name="直線コネクタ 366"/>
        <xdr:cNvCxnSpPr/>
      </xdr:nvCxnSpPr>
      <xdr:spPr>
        <a:xfrm flipV="1">
          <a:off x="3987800" y="1305204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167149</xdr:rowOff>
    </xdr:from>
    <xdr:ext cx="762000" cy="259045"/>
    <xdr:sp macro="" textlink="">
      <xdr:nvSpPr>
        <xdr:cNvPr id="368" name="公債費平均値テキスト"/>
        <xdr:cNvSpPr txBox="1"/>
      </xdr:nvSpPr>
      <xdr:spPr>
        <a:xfrm>
          <a:off x="4914900" y="13197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23622</xdr:rowOff>
    </xdr:from>
    <xdr:to>
      <xdr:col>24</xdr:col>
      <xdr:colOff>76200</xdr:colOff>
      <xdr:row>77</xdr:row>
      <xdr:rowOff>125222</xdr:rowOff>
    </xdr:to>
    <xdr:sp macro="" textlink="">
      <xdr:nvSpPr>
        <xdr:cNvPr id="369" name="フローチャート: 判断 368"/>
        <xdr:cNvSpPr/>
      </xdr:nvSpPr>
      <xdr:spPr>
        <a:xfrm>
          <a:off x="47752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53848</xdr:rowOff>
    </xdr:from>
    <xdr:to>
      <xdr:col>19</xdr:col>
      <xdr:colOff>187325</xdr:colOff>
      <xdr:row>76</xdr:row>
      <xdr:rowOff>62992</xdr:rowOff>
    </xdr:to>
    <xdr:cxnSp macro="">
      <xdr:nvCxnSpPr>
        <xdr:cNvPr id="370" name="直線コネクタ 369"/>
        <xdr:cNvCxnSpPr/>
      </xdr:nvCxnSpPr>
      <xdr:spPr>
        <a:xfrm flipV="1">
          <a:off x="3098800" y="130840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23622</xdr:rowOff>
    </xdr:from>
    <xdr:to>
      <xdr:col>20</xdr:col>
      <xdr:colOff>38100</xdr:colOff>
      <xdr:row>77</xdr:row>
      <xdr:rowOff>125222</xdr:rowOff>
    </xdr:to>
    <xdr:sp macro="" textlink="">
      <xdr:nvSpPr>
        <xdr:cNvPr id="371" name="フローチャート: 判断 370"/>
        <xdr:cNvSpPr/>
      </xdr:nvSpPr>
      <xdr:spPr>
        <a:xfrm>
          <a:off x="3937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109999</xdr:rowOff>
    </xdr:from>
    <xdr:ext cx="736600" cy="259045"/>
    <xdr:sp macro="" textlink="">
      <xdr:nvSpPr>
        <xdr:cNvPr id="372" name="テキスト ボックス 371"/>
        <xdr:cNvSpPr txBox="1"/>
      </xdr:nvSpPr>
      <xdr:spPr>
        <a:xfrm>
          <a:off x="3606800" y="13311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62992</xdr:rowOff>
    </xdr:from>
    <xdr:to>
      <xdr:col>15</xdr:col>
      <xdr:colOff>98425</xdr:colOff>
      <xdr:row>76</xdr:row>
      <xdr:rowOff>72137</xdr:rowOff>
    </xdr:to>
    <xdr:cxnSp macro="">
      <xdr:nvCxnSpPr>
        <xdr:cNvPr id="373" name="直線コネクタ 372"/>
        <xdr:cNvCxnSpPr/>
      </xdr:nvCxnSpPr>
      <xdr:spPr>
        <a:xfrm flipV="1">
          <a:off x="2209800" y="130931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32765</xdr:rowOff>
    </xdr:from>
    <xdr:to>
      <xdr:col>15</xdr:col>
      <xdr:colOff>149225</xdr:colOff>
      <xdr:row>77</xdr:row>
      <xdr:rowOff>134365</xdr:rowOff>
    </xdr:to>
    <xdr:sp macro="" textlink="">
      <xdr:nvSpPr>
        <xdr:cNvPr id="374" name="フローチャート: 判断 373"/>
        <xdr:cNvSpPr/>
      </xdr:nvSpPr>
      <xdr:spPr>
        <a:xfrm>
          <a:off x="3048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119142</xdr:rowOff>
    </xdr:from>
    <xdr:ext cx="762000" cy="259045"/>
    <xdr:sp macro="" textlink="">
      <xdr:nvSpPr>
        <xdr:cNvPr id="375" name="テキスト ボックス 374"/>
        <xdr:cNvSpPr txBox="1"/>
      </xdr:nvSpPr>
      <xdr:spPr>
        <a:xfrm>
          <a:off x="2717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44704</xdr:rowOff>
    </xdr:from>
    <xdr:to>
      <xdr:col>11</xdr:col>
      <xdr:colOff>9525</xdr:colOff>
      <xdr:row>76</xdr:row>
      <xdr:rowOff>72137</xdr:rowOff>
    </xdr:to>
    <xdr:cxnSp macro="">
      <xdr:nvCxnSpPr>
        <xdr:cNvPr id="376" name="直線コネクタ 375"/>
        <xdr:cNvCxnSpPr/>
      </xdr:nvCxnSpPr>
      <xdr:spPr>
        <a:xfrm>
          <a:off x="1320800" y="13074904"/>
          <a:ext cx="889000" cy="2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51054</xdr:rowOff>
    </xdr:from>
    <xdr:to>
      <xdr:col>11</xdr:col>
      <xdr:colOff>60325</xdr:colOff>
      <xdr:row>77</xdr:row>
      <xdr:rowOff>152654</xdr:rowOff>
    </xdr:to>
    <xdr:sp macro="" textlink="">
      <xdr:nvSpPr>
        <xdr:cNvPr id="377" name="フローチャート: 判断 376"/>
        <xdr:cNvSpPr/>
      </xdr:nvSpPr>
      <xdr:spPr>
        <a:xfrm>
          <a:off x="2159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137431</xdr:rowOff>
    </xdr:from>
    <xdr:ext cx="762000" cy="259045"/>
    <xdr:sp macro="" textlink="">
      <xdr:nvSpPr>
        <xdr:cNvPr id="378" name="テキスト ボックス 377"/>
        <xdr:cNvSpPr txBox="1"/>
      </xdr:nvSpPr>
      <xdr:spPr>
        <a:xfrm>
          <a:off x="1828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64770</xdr:rowOff>
    </xdr:from>
    <xdr:to>
      <xdr:col>6</xdr:col>
      <xdr:colOff>171450</xdr:colOff>
      <xdr:row>77</xdr:row>
      <xdr:rowOff>166370</xdr:rowOff>
    </xdr:to>
    <xdr:sp macro="" textlink="">
      <xdr:nvSpPr>
        <xdr:cNvPr id="379" name="フローチャート: 判断 378"/>
        <xdr:cNvSpPr/>
      </xdr:nvSpPr>
      <xdr:spPr>
        <a:xfrm>
          <a:off x="1270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151147</xdr:rowOff>
    </xdr:from>
    <xdr:ext cx="762000" cy="259045"/>
    <xdr:sp macro="" textlink="">
      <xdr:nvSpPr>
        <xdr:cNvPr id="380" name="テキスト ボックス 379"/>
        <xdr:cNvSpPr txBox="1"/>
      </xdr:nvSpPr>
      <xdr:spPr>
        <a:xfrm>
          <a:off x="939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142494</xdr:rowOff>
    </xdr:from>
    <xdr:to>
      <xdr:col>24</xdr:col>
      <xdr:colOff>76200</xdr:colOff>
      <xdr:row>76</xdr:row>
      <xdr:rowOff>72644</xdr:rowOff>
    </xdr:to>
    <xdr:sp macro="" textlink="">
      <xdr:nvSpPr>
        <xdr:cNvPr id="386" name="楕円 385"/>
        <xdr:cNvSpPr/>
      </xdr:nvSpPr>
      <xdr:spPr>
        <a:xfrm>
          <a:off x="47752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159021</xdr:rowOff>
    </xdr:from>
    <xdr:ext cx="762000" cy="259045"/>
    <xdr:sp macro="" textlink="">
      <xdr:nvSpPr>
        <xdr:cNvPr id="387" name="公債費該当値テキスト"/>
        <xdr:cNvSpPr txBox="1"/>
      </xdr:nvSpPr>
      <xdr:spPr>
        <a:xfrm>
          <a:off x="4914900" y="12846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3048</xdr:rowOff>
    </xdr:from>
    <xdr:to>
      <xdr:col>20</xdr:col>
      <xdr:colOff>38100</xdr:colOff>
      <xdr:row>76</xdr:row>
      <xdr:rowOff>104648</xdr:rowOff>
    </xdr:to>
    <xdr:sp macro="" textlink="">
      <xdr:nvSpPr>
        <xdr:cNvPr id="388" name="楕円 387"/>
        <xdr:cNvSpPr/>
      </xdr:nvSpPr>
      <xdr:spPr>
        <a:xfrm>
          <a:off x="3937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114825</xdr:rowOff>
    </xdr:from>
    <xdr:ext cx="736600" cy="259045"/>
    <xdr:sp macro="" textlink="">
      <xdr:nvSpPr>
        <xdr:cNvPr id="389" name="テキスト ボックス 388"/>
        <xdr:cNvSpPr txBox="1"/>
      </xdr:nvSpPr>
      <xdr:spPr>
        <a:xfrm>
          <a:off x="3606800" y="12802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12192</xdr:rowOff>
    </xdr:from>
    <xdr:to>
      <xdr:col>15</xdr:col>
      <xdr:colOff>149225</xdr:colOff>
      <xdr:row>76</xdr:row>
      <xdr:rowOff>113792</xdr:rowOff>
    </xdr:to>
    <xdr:sp macro="" textlink="">
      <xdr:nvSpPr>
        <xdr:cNvPr id="390" name="楕円 389"/>
        <xdr:cNvSpPr/>
      </xdr:nvSpPr>
      <xdr:spPr>
        <a:xfrm>
          <a:off x="3048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123969</xdr:rowOff>
    </xdr:from>
    <xdr:ext cx="762000" cy="259045"/>
    <xdr:sp macro="" textlink="">
      <xdr:nvSpPr>
        <xdr:cNvPr id="391" name="テキスト ボックス 390"/>
        <xdr:cNvSpPr txBox="1"/>
      </xdr:nvSpPr>
      <xdr:spPr>
        <a:xfrm>
          <a:off x="2717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21337</xdr:rowOff>
    </xdr:from>
    <xdr:to>
      <xdr:col>11</xdr:col>
      <xdr:colOff>60325</xdr:colOff>
      <xdr:row>76</xdr:row>
      <xdr:rowOff>122937</xdr:rowOff>
    </xdr:to>
    <xdr:sp macro="" textlink="">
      <xdr:nvSpPr>
        <xdr:cNvPr id="392" name="楕円 391"/>
        <xdr:cNvSpPr/>
      </xdr:nvSpPr>
      <xdr:spPr>
        <a:xfrm>
          <a:off x="2159000" y="1305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133113</xdr:rowOff>
    </xdr:from>
    <xdr:ext cx="762000" cy="259045"/>
    <xdr:sp macro="" textlink="">
      <xdr:nvSpPr>
        <xdr:cNvPr id="393" name="テキスト ボックス 392"/>
        <xdr:cNvSpPr txBox="1"/>
      </xdr:nvSpPr>
      <xdr:spPr>
        <a:xfrm>
          <a:off x="1828800" y="12820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165354</xdr:rowOff>
    </xdr:from>
    <xdr:to>
      <xdr:col>6</xdr:col>
      <xdr:colOff>171450</xdr:colOff>
      <xdr:row>76</xdr:row>
      <xdr:rowOff>95504</xdr:rowOff>
    </xdr:to>
    <xdr:sp macro="" textlink="">
      <xdr:nvSpPr>
        <xdr:cNvPr id="394" name="楕円 393"/>
        <xdr:cNvSpPr/>
      </xdr:nvSpPr>
      <xdr:spPr>
        <a:xfrm>
          <a:off x="1270000" y="13024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105681</xdr:rowOff>
    </xdr:from>
    <xdr:ext cx="762000" cy="259045"/>
    <xdr:sp macro="" textlink="">
      <xdr:nvSpPr>
        <xdr:cNvPr id="395" name="テキスト ボックス 394"/>
        <xdr:cNvSpPr txBox="1"/>
      </xdr:nvSpPr>
      <xdr:spPr>
        <a:xfrm>
          <a:off x="939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全体的に増加傾向にあったが、令和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ポイント上回っているものの、平成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年度と比較し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少している。これは、下水道事業が公営企業会計へ移行したことに伴う経常的な一般財源の減が主な要因である。引き続き充当可能な一般財源を確保し、事業の見直しにより関係経費の抑制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127000</xdr:rowOff>
    </xdr:from>
    <xdr:to>
      <xdr:col>82</xdr:col>
      <xdr:colOff>107950</xdr:colOff>
      <xdr:row>81</xdr:row>
      <xdr:rowOff>10413</xdr:rowOff>
    </xdr:to>
    <xdr:cxnSp macro="">
      <xdr:nvCxnSpPr>
        <xdr:cNvPr id="421" name="直線コネクタ 420"/>
        <xdr:cNvCxnSpPr/>
      </xdr:nvCxnSpPr>
      <xdr:spPr>
        <a:xfrm flipV="1">
          <a:off x="16510000" y="12814300"/>
          <a:ext cx="0" cy="1083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153940</xdr:rowOff>
    </xdr:from>
    <xdr:ext cx="762000" cy="259045"/>
    <xdr:sp macro="" textlink="">
      <xdr:nvSpPr>
        <xdr:cNvPr id="422" name="公債費以外最小値テキスト"/>
        <xdr:cNvSpPr txBox="1"/>
      </xdr:nvSpPr>
      <xdr:spPr>
        <a:xfrm>
          <a:off x="16598900" y="13869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10413</xdr:rowOff>
    </xdr:from>
    <xdr:to>
      <xdr:col>82</xdr:col>
      <xdr:colOff>196850</xdr:colOff>
      <xdr:row>81</xdr:row>
      <xdr:rowOff>10413</xdr:rowOff>
    </xdr:to>
    <xdr:cxnSp macro="">
      <xdr:nvCxnSpPr>
        <xdr:cNvPr id="423" name="直線コネクタ 422"/>
        <xdr:cNvCxnSpPr/>
      </xdr:nvCxnSpPr>
      <xdr:spPr>
        <a:xfrm>
          <a:off x="16421100" y="13897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41927</xdr:rowOff>
    </xdr:from>
    <xdr:ext cx="762000" cy="259045"/>
    <xdr:sp macro="" textlink="">
      <xdr:nvSpPr>
        <xdr:cNvPr id="424" name="公債費以外最大値テキスト"/>
        <xdr:cNvSpPr txBox="1"/>
      </xdr:nvSpPr>
      <xdr:spPr>
        <a:xfrm>
          <a:off x="16598900" y="1255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127000</xdr:rowOff>
    </xdr:from>
    <xdr:to>
      <xdr:col>82</xdr:col>
      <xdr:colOff>196850</xdr:colOff>
      <xdr:row>74</xdr:row>
      <xdr:rowOff>127000</xdr:rowOff>
    </xdr:to>
    <xdr:cxnSp macro="">
      <xdr:nvCxnSpPr>
        <xdr:cNvPr id="425" name="直線コネクタ 424"/>
        <xdr:cNvCxnSpPr/>
      </xdr:nvCxnSpPr>
      <xdr:spPr>
        <a:xfrm>
          <a:off x="16421100" y="1281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117856</xdr:rowOff>
    </xdr:from>
    <xdr:to>
      <xdr:col>82</xdr:col>
      <xdr:colOff>107950</xdr:colOff>
      <xdr:row>78</xdr:row>
      <xdr:rowOff>154432</xdr:rowOff>
    </xdr:to>
    <xdr:cxnSp macro="">
      <xdr:nvCxnSpPr>
        <xdr:cNvPr id="426" name="直線コネクタ 425"/>
        <xdr:cNvCxnSpPr/>
      </xdr:nvCxnSpPr>
      <xdr:spPr>
        <a:xfrm>
          <a:off x="15671800" y="13490956"/>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19575</xdr:rowOff>
    </xdr:from>
    <xdr:ext cx="762000" cy="259045"/>
    <xdr:sp macro="" textlink="">
      <xdr:nvSpPr>
        <xdr:cNvPr id="427" name="公債費以外平均値テキスト"/>
        <xdr:cNvSpPr txBox="1"/>
      </xdr:nvSpPr>
      <xdr:spPr>
        <a:xfrm>
          <a:off x="16598900" y="132212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3048</xdr:rowOff>
    </xdr:from>
    <xdr:to>
      <xdr:col>82</xdr:col>
      <xdr:colOff>158750</xdr:colOff>
      <xdr:row>78</xdr:row>
      <xdr:rowOff>104648</xdr:rowOff>
    </xdr:to>
    <xdr:sp macro="" textlink="">
      <xdr:nvSpPr>
        <xdr:cNvPr id="428" name="フローチャート: 判断 427"/>
        <xdr:cNvSpPr/>
      </xdr:nvSpPr>
      <xdr:spPr>
        <a:xfrm>
          <a:off x="16459200" y="13376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117856</xdr:rowOff>
    </xdr:from>
    <xdr:to>
      <xdr:col>78</xdr:col>
      <xdr:colOff>69850</xdr:colOff>
      <xdr:row>79</xdr:row>
      <xdr:rowOff>165863</xdr:rowOff>
    </xdr:to>
    <xdr:cxnSp macro="">
      <xdr:nvCxnSpPr>
        <xdr:cNvPr id="429" name="直線コネクタ 428"/>
        <xdr:cNvCxnSpPr/>
      </xdr:nvCxnSpPr>
      <xdr:spPr>
        <a:xfrm flipV="1">
          <a:off x="14782800" y="13490956"/>
          <a:ext cx="889000" cy="21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21337</xdr:rowOff>
    </xdr:from>
    <xdr:to>
      <xdr:col>78</xdr:col>
      <xdr:colOff>120650</xdr:colOff>
      <xdr:row>78</xdr:row>
      <xdr:rowOff>122937</xdr:rowOff>
    </xdr:to>
    <xdr:sp macro="" textlink="">
      <xdr:nvSpPr>
        <xdr:cNvPr id="430" name="フローチャート: 判断 429"/>
        <xdr:cNvSpPr/>
      </xdr:nvSpPr>
      <xdr:spPr>
        <a:xfrm>
          <a:off x="15621000" y="13394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133114</xdr:rowOff>
    </xdr:from>
    <xdr:ext cx="736600" cy="259045"/>
    <xdr:sp macro="" textlink="">
      <xdr:nvSpPr>
        <xdr:cNvPr id="431" name="テキスト ボックス 430"/>
        <xdr:cNvSpPr txBox="1"/>
      </xdr:nvSpPr>
      <xdr:spPr>
        <a:xfrm>
          <a:off x="15290800" y="13163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79</xdr:row>
      <xdr:rowOff>124713</xdr:rowOff>
    </xdr:from>
    <xdr:to>
      <xdr:col>73</xdr:col>
      <xdr:colOff>180975</xdr:colOff>
      <xdr:row>79</xdr:row>
      <xdr:rowOff>165863</xdr:rowOff>
    </xdr:to>
    <xdr:cxnSp macro="">
      <xdr:nvCxnSpPr>
        <xdr:cNvPr id="432" name="直線コネクタ 431"/>
        <xdr:cNvCxnSpPr/>
      </xdr:nvCxnSpPr>
      <xdr:spPr>
        <a:xfrm>
          <a:off x="13893800" y="13669263"/>
          <a:ext cx="889000" cy="4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78</xdr:row>
      <xdr:rowOff>3048</xdr:rowOff>
    </xdr:from>
    <xdr:to>
      <xdr:col>74</xdr:col>
      <xdr:colOff>31750</xdr:colOff>
      <xdr:row>78</xdr:row>
      <xdr:rowOff>104648</xdr:rowOff>
    </xdr:to>
    <xdr:sp macro="" textlink="">
      <xdr:nvSpPr>
        <xdr:cNvPr id="433" name="フローチャート: 判断 432"/>
        <xdr:cNvSpPr/>
      </xdr:nvSpPr>
      <xdr:spPr>
        <a:xfrm>
          <a:off x="14732000" y="13376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114825</xdr:rowOff>
    </xdr:from>
    <xdr:ext cx="762000" cy="259045"/>
    <xdr:sp macro="" textlink="">
      <xdr:nvSpPr>
        <xdr:cNvPr id="434" name="テキスト ボックス 433"/>
        <xdr:cNvSpPr txBox="1"/>
      </xdr:nvSpPr>
      <xdr:spPr>
        <a:xfrm>
          <a:off x="14401800" y="13145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79</xdr:row>
      <xdr:rowOff>5842</xdr:rowOff>
    </xdr:from>
    <xdr:to>
      <xdr:col>69</xdr:col>
      <xdr:colOff>92075</xdr:colOff>
      <xdr:row>79</xdr:row>
      <xdr:rowOff>124713</xdr:rowOff>
    </xdr:to>
    <xdr:cxnSp macro="">
      <xdr:nvCxnSpPr>
        <xdr:cNvPr id="435" name="直線コネクタ 434"/>
        <xdr:cNvCxnSpPr/>
      </xdr:nvCxnSpPr>
      <xdr:spPr>
        <a:xfrm>
          <a:off x="13004800" y="13550392"/>
          <a:ext cx="889000" cy="11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169926</xdr:rowOff>
    </xdr:from>
    <xdr:to>
      <xdr:col>69</xdr:col>
      <xdr:colOff>142875</xdr:colOff>
      <xdr:row>78</xdr:row>
      <xdr:rowOff>100076</xdr:rowOff>
    </xdr:to>
    <xdr:sp macro="" textlink="">
      <xdr:nvSpPr>
        <xdr:cNvPr id="436" name="フローチャート: 判断 435"/>
        <xdr:cNvSpPr/>
      </xdr:nvSpPr>
      <xdr:spPr>
        <a:xfrm>
          <a:off x="13843000" y="13371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110253</xdr:rowOff>
    </xdr:from>
    <xdr:ext cx="762000" cy="259045"/>
    <xdr:sp macro="" textlink="">
      <xdr:nvSpPr>
        <xdr:cNvPr id="437" name="テキスト ボックス 436"/>
        <xdr:cNvSpPr txBox="1"/>
      </xdr:nvSpPr>
      <xdr:spPr>
        <a:xfrm>
          <a:off x="13512800" y="13140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147065</xdr:rowOff>
    </xdr:from>
    <xdr:to>
      <xdr:col>65</xdr:col>
      <xdr:colOff>53975</xdr:colOff>
      <xdr:row>78</xdr:row>
      <xdr:rowOff>77215</xdr:rowOff>
    </xdr:to>
    <xdr:sp macro="" textlink="">
      <xdr:nvSpPr>
        <xdr:cNvPr id="438" name="フローチャート: 判断 437"/>
        <xdr:cNvSpPr/>
      </xdr:nvSpPr>
      <xdr:spPr>
        <a:xfrm>
          <a:off x="12954000" y="1334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87392</xdr:rowOff>
    </xdr:from>
    <xdr:ext cx="762000" cy="259045"/>
    <xdr:sp macro="" textlink="">
      <xdr:nvSpPr>
        <xdr:cNvPr id="439" name="テキスト ボックス 438"/>
        <xdr:cNvSpPr txBox="1"/>
      </xdr:nvSpPr>
      <xdr:spPr>
        <a:xfrm>
          <a:off x="12623800" y="13117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103632</xdr:rowOff>
    </xdr:from>
    <xdr:to>
      <xdr:col>82</xdr:col>
      <xdr:colOff>158750</xdr:colOff>
      <xdr:row>79</xdr:row>
      <xdr:rowOff>33782</xdr:rowOff>
    </xdr:to>
    <xdr:sp macro="" textlink="">
      <xdr:nvSpPr>
        <xdr:cNvPr id="445" name="楕円 444"/>
        <xdr:cNvSpPr/>
      </xdr:nvSpPr>
      <xdr:spPr>
        <a:xfrm>
          <a:off x="16459200" y="1347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75709</xdr:rowOff>
    </xdr:from>
    <xdr:ext cx="762000" cy="259045"/>
    <xdr:sp macro="" textlink="">
      <xdr:nvSpPr>
        <xdr:cNvPr id="446" name="公債費以外該当値テキスト"/>
        <xdr:cNvSpPr txBox="1"/>
      </xdr:nvSpPr>
      <xdr:spPr>
        <a:xfrm>
          <a:off x="165989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67056</xdr:rowOff>
    </xdr:from>
    <xdr:to>
      <xdr:col>78</xdr:col>
      <xdr:colOff>120650</xdr:colOff>
      <xdr:row>78</xdr:row>
      <xdr:rowOff>168656</xdr:rowOff>
    </xdr:to>
    <xdr:sp macro="" textlink="">
      <xdr:nvSpPr>
        <xdr:cNvPr id="447" name="楕円 446"/>
        <xdr:cNvSpPr/>
      </xdr:nvSpPr>
      <xdr:spPr>
        <a:xfrm>
          <a:off x="15621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153433</xdr:rowOff>
    </xdr:from>
    <xdr:ext cx="736600" cy="259045"/>
    <xdr:sp macro="" textlink="">
      <xdr:nvSpPr>
        <xdr:cNvPr id="448" name="テキスト ボックス 447"/>
        <xdr:cNvSpPr txBox="1"/>
      </xdr:nvSpPr>
      <xdr:spPr>
        <a:xfrm>
          <a:off x="15290800" y="135265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115063</xdr:rowOff>
    </xdr:from>
    <xdr:to>
      <xdr:col>74</xdr:col>
      <xdr:colOff>31750</xdr:colOff>
      <xdr:row>80</xdr:row>
      <xdr:rowOff>45213</xdr:rowOff>
    </xdr:to>
    <xdr:sp macro="" textlink="">
      <xdr:nvSpPr>
        <xdr:cNvPr id="449" name="楕円 448"/>
        <xdr:cNvSpPr/>
      </xdr:nvSpPr>
      <xdr:spPr>
        <a:xfrm>
          <a:off x="14732000" y="1365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80</xdr:row>
      <xdr:rowOff>29990</xdr:rowOff>
    </xdr:from>
    <xdr:ext cx="762000" cy="259045"/>
    <xdr:sp macro="" textlink="">
      <xdr:nvSpPr>
        <xdr:cNvPr id="450" name="テキスト ボックス 449"/>
        <xdr:cNvSpPr txBox="1"/>
      </xdr:nvSpPr>
      <xdr:spPr>
        <a:xfrm>
          <a:off x="14401800" y="13745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79</xdr:row>
      <xdr:rowOff>73913</xdr:rowOff>
    </xdr:from>
    <xdr:to>
      <xdr:col>69</xdr:col>
      <xdr:colOff>142875</xdr:colOff>
      <xdr:row>80</xdr:row>
      <xdr:rowOff>4063</xdr:rowOff>
    </xdr:to>
    <xdr:sp macro="" textlink="">
      <xdr:nvSpPr>
        <xdr:cNvPr id="451" name="楕円 450"/>
        <xdr:cNvSpPr/>
      </xdr:nvSpPr>
      <xdr:spPr>
        <a:xfrm>
          <a:off x="13843000" y="1361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160290</xdr:rowOff>
    </xdr:from>
    <xdr:ext cx="762000" cy="259045"/>
    <xdr:sp macro="" textlink="">
      <xdr:nvSpPr>
        <xdr:cNvPr id="452" name="テキスト ボックス 451"/>
        <xdr:cNvSpPr txBox="1"/>
      </xdr:nvSpPr>
      <xdr:spPr>
        <a:xfrm>
          <a:off x="13512800" y="13704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126492</xdr:rowOff>
    </xdr:from>
    <xdr:to>
      <xdr:col>65</xdr:col>
      <xdr:colOff>53975</xdr:colOff>
      <xdr:row>79</xdr:row>
      <xdr:rowOff>56642</xdr:rowOff>
    </xdr:to>
    <xdr:sp macro="" textlink="">
      <xdr:nvSpPr>
        <xdr:cNvPr id="453" name="楕円 452"/>
        <xdr:cNvSpPr/>
      </xdr:nvSpPr>
      <xdr:spPr>
        <a:xfrm>
          <a:off x="12954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41419</xdr:rowOff>
    </xdr:from>
    <xdr:ext cx="762000" cy="259045"/>
    <xdr:sp macro="" textlink="">
      <xdr:nvSpPr>
        <xdr:cNvPr id="454" name="テキスト ボックス 453"/>
        <xdr:cNvSpPr txBox="1"/>
      </xdr:nvSpPr>
      <xdr:spPr>
        <a:xfrm>
          <a:off x="126238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100444</xdr:rowOff>
    </xdr:from>
    <xdr:to>
      <xdr:col>29</xdr:col>
      <xdr:colOff>127000</xdr:colOff>
      <xdr:row>19</xdr:row>
      <xdr:rowOff>28435</xdr:rowOff>
    </xdr:to>
    <xdr:cxnSp macro="">
      <xdr:nvCxnSpPr>
        <xdr:cNvPr id="45" name="直線コネクタ 44"/>
        <xdr:cNvCxnSpPr/>
      </xdr:nvCxnSpPr>
      <xdr:spPr bwMode="auto">
        <a:xfrm flipV="1">
          <a:off x="5651500" y="2205469"/>
          <a:ext cx="0" cy="11281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512</xdr:rowOff>
    </xdr:from>
    <xdr:ext cx="762000" cy="259045"/>
    <xdr:sp macro="" textlink="">
      <xdr:nvSpPr>
        <xdr:cNvPr id="46" name="人口1人当たり決算額の推移最小値テキスト130"/>
        <xdr:cNvSpPr txBox="1"/>
      </xdr:nvSpPr>
      <xdr:spPr>
        <a:xfrm>
          <a:off x="5740400" y="3305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28435</xdr:rowOff>
    </xdr:from>
    <xdr:to>
      <xdr:col>30</xdr:col>
      <xdr:colOff>25400</xdr:colOff>
      <xdr:row>19</xdr:row>
      <xdr:rowOff>28435</xdr:rowOff>
    </xdr:to>
    <xdr:cxnSp macro="">
      <xdr:nvCxnSpPr>
        <xdr:cNvPr id="47" name="直線コネクタ 46"/>
        <xdr:cNvCxnSpPr/>
      </xdr:nvCxnSpPr>
      <xdr:spPr bwMode="auto">
        <a:xfrm>
          <a:off x="5562600" y="33336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15371</xdr:rowOff>
    </xdr:from>
    <xdr:ext cx="762000" cy="259045"/>
    <xdr:sp macro="" textlink="">
      <xdr:nvSpPr>
        <xdr:cNvPr id="48" name="人口1人当たり決算額の推移最大値テキスト130"/>
        <xdr:cNvSpPr txBox="1"/>
      </xdr:nvSpPr>
      <xdr:spPr>
        <a:xfrm>
          <a:off x="5740400" y="1948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100444</xdr:rowOff>
    </xdr:from>
    <xdr:to>
      <xdr:col>30</xdr:col>
      <xdr:colOff>25400</xdr:colOff>
      <xdr:row>12</xdr:row>
      <xdr:rowOff>100444</xdr:rowOff>
    </xdr:to>
    <xdr:cxnSp macro="">
      <xdr:nvCxnSpPr>
        <xdr:cNvPr id="49" name="直線コネクタ 48"/>
        <xdr:cNvCxnSpPr/>
      </xdr:nvCxnSpPr>
      <xdr:spPr bwMode="auto">
        <a:xfrm>
          <a:off x="5562600" y="22054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71850</xdr:rowOff>
    </xdr:from>
    <xdr:to>
      <xdr:col>29</xdr:col>
      <xdr:colOff>127000</xdr:colOff>
      <xdr:row>17</xdr:row>
      <xdr:rowOff>109722</xdr:rowOff>
    </xdr:to>
    <xdr:cxnSp macro="">
      <xdr:nvCxnSpPr>
        <xdr:cNvPr id="50" name="直線コネクタ 49"/>
        <xdr:cNvCxnSpPr/>
      </xdr:nvCxnSpPr>
      <xdr:spPr bwMode="auto">
        <a:xfrm flipV="1">
          <a:off x="5003800" y="3034125"/>
          <a:ext cx="647700" cy="3787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137533</xdr:rowOff>
    </xdr:from>
    <xdr:ext cx="762000" cy="259045"/>
    <xdr:sp macro="" textlink="">
      <xdr:nvSpPr>
        <xdr:cNvPr id="51" name="人口1人当たり決算額の推移平均値テキスト130"/>
        <xdr:cNvSpPr txBox="1"/>
      </xdr:nvSpPr>
      <xdr:spPr>
        <a:xfrm>
          <a:off x="5740400" y="2756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121006</xdr:rowOff>
    </xdr:from>
    <xdr:to>
      <xdr:col>29</xdr:col>
      <xdr:colOff>177800</xdr:colOff>
      <xdr:row>17</xdr:row>
      <xdr:rowOff>51156</xdr:rowOff>
    </xdr:to>
    <xdr:sp macro="" textlink="">
      <xdr:nvSpPr>
        <xdr:cNvPr id="52" name="フローチャート: 判断 51"/>
        <xdr:cNvSpPr/>
      </xdr:nvSpPr>
      <xdr:spPr bwMode="auto">
        <a:xfrm>
          <a:off x="5600700" y="291183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109722</xdr:rowOff>
    </xdr:from>
    <xdr:to>
      <xdr:col>26</xdr:col>
      <xdr:colOff>50800</xdr:colOff>
      <xdr:row>17</xdr:row>
      <xdr:rowOff>118561</xdr:rowOff>
    </xdr:to>
    <xdr:cxnSp macro="">
      <xdr:nvCxnSpPr>
        <xdr:cNvPr id="53" name="直線コネクタ 52"/>
        <xdr:cNvCxnSpPr/>
      </xdr:nvCxnSpPr>
      <xdr:spPr bwMode="auto">
        <a:xfrm flipV="1">
          <a:off x="4305300" y="3071997"/>
          <a:ext cx="698500" cy="88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154457</xdr:rowOff>
    </xdr:from>
    <xdr:to>
      <xdr:col>26</xdr:col>
      <xdr:colOff>101600</xdr:colOff>
      <xdr:row>17</xdr:row>
      <xdr:rowOff>84607</xdr:rowOff>
    </xdr:to>
    <xdr:sp macro="" textlink="">
      <xdr:nvSpPr>
        <xdr:cNvPr id="54" name="フローチャート: 判断 53"/>
        <xdr:cNvSpPr/>
      </xdr:nvSpPr>
      <xdr:spPr bwMode="auto">
        <a:xfrm>
          <a:off x="4953000" y="29452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94784</xdr:rowOff>
    </xdr:from>
    <xdr:ext cx="736600" cy="259045"/>
    <xdr:sp macro="" textlink="">
      <xdr:nvSpPr>
        <xdr:cNvPr id="55" name="テキスト ボックス 54"/>
        <xdr:cNvSpPr txBox="1"/>
      </xdr:nvSpPr>
      <xdr:spPr>
        <a:xfrm>
          <a:off x="4622800" y="27141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118561</xdr:rowOff>
    </xdr:from>
    <xdr:to>
      <xdr:col>22</xdr:col>
      <xdr:colOff>114300</xdr:colOff>
      <xdr:row>17</xdr:row>
      <xdr:rowOff>145650</xdr:rowOff>
    </xdr:to>
    <xdr:cxnSp macro="">
      <xdr:nvCxnSpPr>
        <xdr:cNvPr id="56" name="直線コネクタ 55"/>
        <xdr:cNvCxnSpPr/>
      </xdr:nvCxnSpPr>
      <xdr:spPr bwMode="auto">
        <a:xfrm flipV="1">
          <a:off x="3606800" y="3080836"/>
          <a:ext cx="698500" cy="270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1181</xdr:rowOff>
    </xdr:from>
    <xdr:to>
      <xdr:col>22</xdr:col>
      <xdr:colOff>165100</xdr:colOff>
      <xdr:row>17</xdr:row>
      <xdr:rowOff>102781</xdr:rowOff>
    </xdr:to>
    <xdr:sp macro="" textlink="">
      <xdr:nvSpPr>
        <xdr:cNvPr id="57" name="フローチャート: 判断 56"/>
        <xdr:cNvSpPr/>
      </xdr:nvSpPr>
      <xdr:spPr bwMode="auto">
        <a:xfrm>
          <a:off x="4254500" y="29634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112958</xdr:rowOff>
    </xdr:from>
    <xdr:ext cx="762000" cy="259045"/>
    <xdr:sp macro="" textlink="">
      <xdr:nvSpPr>
        <xdr:cNvPr id="58" name="テキスト ボックス 57"/>
        <xdr:cNvSpPr txBox="1"/>
      </xdr:nvSpPr>
      <xdr:spPr>
        <a:xfrm>
          <a:off x="3924300" y="2732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121209</xdr:rowOff>
    </xdr:from>
    <xdr:to>
      <xdr:col>18</xdr:col>
      <xdr:colOff>177800</xdr:colOff>
      <xdr:row>17</xdr:row>
      <xdr:rowOff>145650</xdr:rowOff>
    </xdr:to>
    <xdr:cxnSp macro="">
      <xdr:nvCxnSpPr>
        <xdr:cNvPr id="59" name="直線コネクタ 58"/>
        <xdr:cNvCxnSpPr/>
      </xdr:nvCxnSpPr>
      <xdr:spPr bwMode="auto">
        <a:xfrm>
          <a:off x="2908300" y="3083484"/>
          <a:ext cx="698500" cy="244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11373</xdr:rowOff>
    </xdr:from>
    <xdr:to>
      <xdr:col>19</xdr:col>
      <xdr:colOff>38100</xdr:colOff>
      <xdr:row>17</xdr:row>
      <xdr:rowOff>112973</xdr:rowOff>
    </xdr:to>
    <xdr:sp macro="" textlink="">
      <xdr:nvSpPr>
        <xdr:cNvPr id="60" name="フローチャート: 判断 59"/>
        <xdr:cNvSpPr/>
      </xdr:nvSpPr>
      <xdr:spPr bwMode="auto">
        <a:xfrm>
          <a:off x="3556000" y="29736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123150</xdr:rowOff>
    </xdr:from>
    <xdr:ext cx="762000" cy="259045"/>
    <xdr:sp macro="" textlink="">
      <xdr:nvSpPr>
        <xdr:cNvPr id="61" name="テキスト ボックス 60"/>
        <xdr:cNvSpPr txBox="1"/>
      </xdr:nvSpPr>
      <xdr:spPr>
        <a:xfrm>
          <a:off x="3225800" y="274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18383</xdr:rowOff>
    </xdr:from>
    <xdr:to>
      <xdr:col>15</xdr:col>
      <xdr:colOff>101600</xdr:colOff>
      <xdr:row>17</xdr:row>
      <xdr:rowOff>119983</xdr:rowOff>
    </xdr:to>
    <xdr:sp macro="" textlink="">
      <xdr:nvSpPr>
        <xdr:cNvPr id="62" name="フローチャート: 判断 61"/>
        <xdr:cNvSpPr/>
      </xdr:nvSpPr>
      <xdr:spPr bwMode="auto">
        <a:xfrm>
          <a:off x="2857500" y="2980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130160</xdr:rowOff>
    </xdr:from>
    <xdr:ext cx="762000" cy="259045"/>
    <xdr:sp macro="" textlink="">
      <xdr:nvSpPr>
        <xdr:cNvPr id="63" name="テキスト ボックス 62"/>
        <xdr:cNvSpPr txBox="1"/>
      </xdr:nvSpPr>
      <xdr:spPr>
        <a:xfrm>
          <a:off x="2527300" y="2749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21050</xdr:rowOff>
    </xdr:from>
    <xdr:to>
      <xdr:col>29</xdr:col>
      <xdr:colOff>177800</xdr:colOff>
      <xdr:row>17</xdr:row>
      <xdr:rowOff>122650</xdr:rowOff>
    </xdr:to>
    <xdr:sp macro="" textlink="">
      <xdr:nvSpPr>
        <xdr:cNvPr id="69" name="楕円 68"/>
        <xdr:cNvSpPr/>
      </xdr:nvSpPr>
      <xdr:spPr bwMode="auto">
        <a:xfrm>
          <a:off x="5600700" y="2983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164577</xdr:rowOff>
    </xdr:from>
    <xdr:ext cx="762000" cy="259045"/>
    <xdr:sp macro="" textlink="">
      <xdr:nvSpPr>
        <xdr:cNvPr id="70" name="人口1人当たり決算額の推移該当値テキスト130"/>
        <xdr:cNvSpPr txBox="1"/>
      </xdr:nvSpPr>
      <xdr:spPr>
        <a:xfrm>
          <a:off x="5740400" y="2955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58922</xdr:rowOff>
    </xdr:from>
    <xdr:to>
      <xdr:col>26</xdr:col>
      <xdr:colOff>101600</xdr:colOff>
      <xdr:row>17</xdr:row>
      <xdr:rowOff>160522</xdr:rowOff>
    </xdr:to>
    <xdr:sp macro="" textlink="">
      <xdr:nvSpPr>
        <xdr:cNvPr id="71" name="楕円 70"/>
        <xdr:cNvSpPr/>
      </xdr:nvSpPr>
      <xdr:spPr bwMode="auto">
        <a:xfrm>
          <a:off x="4953000" y="30211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145299</xdr:rowOff>
    </xdr:from>
    <xdr:ext cx="736600" cy="259045"/>
    <xdr:sp macro="" textlink="">
      <xdr:nvSpPr>
        <xdr:cNvPr id="72" name="テキスト ボックス 71"/>
        <xdr:cNvSpPr txBox="1"/>
      </xdr:nvSpPr>
      <xdr:spPr>
        <a:xfrm>
          <a:off x="4622800" y="31075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67761</xdr:rowOff>
    </xdr:from>
    <xdr:to>
      <xdr:col>22</xdr:col>
      <xdr:colOff>165100</xdr:colOff>
      <xdr:row>17</xdr:row>
      <xdr:rowOff>169361</xdr:rowOff>
    </xdr:to>
    <xdr:sp macro="" textlink="">
      <xdr:nvSpPr>
        <xdr:cNvPr id="73" name="楕円 72"/>
        <xdr:cNvSpPr/>
      </xdr:nvSpPr>
      <xdr:spPr bwMode="auto">
        <a:xfrm>
          <a:off x="4254500" y="30300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154138</xdr:rowOff>
    </xdr:from>
    <xdr:ext cx="762000" cy="259045"/>
    <xdr:sp macro="" textlink="">
      <xdr:nvSpPr>
        <xdr:cNvPr id="74" name="テキスト ボックス 73"/>
        <xdr:cNvSpPr txBox="1"/>
      </xdr:nvSpPr>
      <xdr:spPr>
        <a:xfrm>
          <a:off x="3924300" y="3116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94850</xdr:rowOff>
    </xdr:from>
    <xdr:to>
      <xdr:col>19</xdr:col>
      <xdr:colOff>38100</xdr:colOff>
      <xdr:row>18</xdr:row>
      <xdr:rowOff>25000</xdr:rowOff>
    </xdr:to>
    <xdr:sp macro="" textlink="">
      <xdr:nvSpPr>
        <xdr:cNvPr id="75" name="楕円 74"/>
        <xdr:cNvSpPr/>
      </xdr:nvSpPr>
      <xdr:spPr bwMode="auto">
        <a:xfrm>
          <a:off x="3556000" y="3057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9777</xdr:rowOff>
    </xdr:from>
    <xdr:ext cx="762000" cy="259045"/>
    <xdr:sp macro="" textlink="">
      <xdr:nvSpPr>
        <xdr:cNvPr id="76" name="テキスト ボックス 75"/>
        <xdr:cNvSpPr txBox="1"/>
      </xdr:nvSpPr>
      <xdr:spPr>
        <a:xfrm>
          <a:off x="3225800" y="314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70409</xdr:rowOff>
    </xdr:from>
    <xdr:to>
      <xdr:col>15</xdr:col>
      <xdr:colOff>101600</xdr:colOff>
      <xdr:row>18</xdr:row>
      <xdr:rowOff>559</xdr:rowOff>
    </xdr:to>
    <xdr:sp macro="" textlink="">
      <xdr:nvSpPr>
        <xdr:cNvPr id="77" name="楕円 76"/>
        <xdr:cNvSpPr/>
      </xdr:nvSpPr>
      <xdr:spPr bwMode="auto">
        <a:xfrm>
          <a:off x="2857500" y="30326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156786</xdr:rowOff>
    </xdr:from>
    <xdr:ext cx="762000" cy="259045"/>
    <xdr:sp macro="" textlink="">
      <xdr:nvSpPr>
        <xdr:cNvPr id="78" name="テキスト ボックス 77"/>
        <xdr:cNvSpPr txBox="1"/>
      </xdr:nvSpPr>
      <xdr:spPr>
        <a:xfrm>
          <a:off x="2527300" y="3119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102932</xdr:rowOff>
    </xdr:from>
    <xdr:to>
      <xdr:col>29</xdr:col>
      <xdr:colOff>127000</xdr:colOff>
      <xdr:row>37</xdr:row>
      <xdr:rowOff>340447</xdr:rowOff>
    </xdr:to>
    <xdr:cxnSp macro="">
      <xdr:nvCxnSpPr>
        <xdr:cNvPr id="108" name="直線コネクタ 107"/>
        <xdr:cNvCxnSpPr/>
      </xdr:nvCxnSpPr>
      <xdr:spPr bwMode="auto">
        <a:xfrm flipV="1">
          <a:off x="5651500" y="6027482"/>
          <a:ext cx="0" cy="143766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312524</xdr:rowOff>
    </xdr:from>
    <xdr:ext cx="762000" cy="259045"/>
    <xdr:sp macro="" textlink="">
      <xdr:nvSpPr>
        <xdr:cNvPr id="109" name="人口1人当たり決算額の推移最小値テキスト445"/>
        <xdr:cNvSpPr txBox="1"/>
      </xdr:nvSpPr>
      <xdr:spPr>
        <a:xfrm>
          <a:off x="5740400" y="74372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340447</xdr:rowOff>
    </xdr:from>
    <xdr:to>
      <xdr:col>30</xdr:col>
      <xdr:colOff>25400</xdr:colOff>
      <xdr:row>37</xdr:row>
      <xdr:rowOff>340447</xdr:rowOff>
    </xdr:to>
    <xdr:cxnSp macro="">
      <xdr:nvCxnSpPr>
        <xdr:cNvPr id="110" name="直線コネクタ 109"/>
        <xdr:cNvCxnSpPr/>
      </xdr:nvCxnSpPr>
      <xdr:spPr bwMode="auto">
        <a:xfrm>
          <a:off x="5562600" y="74651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17859</xdr:rowOff>
    </xdr:from>
    <xdr:ext cx="762000" cy="259045"/>
    <xdr:sp macro="" textlink="">
      <xdr:nvSpPr>
        <xdr:cNvPr id="111" name="人口1人当たり決算額の推移最大値テキスト445"/>
        <xdr:cNvSpPr txBox="1"/>
      </xdr:nvSpPr>
      <xdr:spPr>
        <a:xfrm>
          <a:off x="5740400" y="5770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102932</xdr:rowOff>
    </xdr:from>
    <xdr:to>
      <xdr:col>30</xdr:col>
      <xdr:colOff>25400</xdr:colOff>
      <xdr:row>33</xdr:row>
      <xdr:rowOff>102932</xdr:rowOff>
    </xdr:to>
    <xdr:cxnSp macro="">
      <xdr:nvCxnSpPr>
        <xdr:cNvPr id="112" name="直線コネクタ 111"/>
        <xdr:cNvCxnSpPr/>
      </xdr:nvCxnSpPr>
      <xdr:spPr bwMode="auto">
        <a:xfrm>
          <a:off x="5562600" y="60274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8193</xdr:rowOff>
    </xdr:from>
    <xdr:to>
      <xdr:col>29</xdr:col>
      <xdr:colOff>127000</xdr:colOff>
      <xdr:row>36</xdr:row>
      <xdr:rowOff>114786</xdr:rowOff>
    </xdr:to>
    <xdr:cxnSp macro="">
      <xdr:nvCxnSpPr>
        <xdr:cNvPr id="113" name="直線コネクタ 112"/>
        <xdr:cNvCxnSpPr/>
      </xdr:nvCxnSpPr>
      <xdr:spPr bwMode="auto">
        <a:xfrm>
          <a:off x="5003800" y="6961443"/>
          <a:ext cx="647700" cy="106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83845</xdr:rowOff>
    </xdr:from>
    <xdr:ext cx="762000" cy="259045"/>
    <xdr:sp macro="" textlink="">
      <xdr:nvSpPr>
        <xdr:cNvPr id="114" name="人口1人当たり決算額の推移平均値テキスト445"/>
        <xdr:cNvSpPr txBox="1"/>
      </xdr:nvSpPr>
      <xdr:spPr>
        <a:xfrm>
          <a:off x="5740400" y="66941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238768</xdr:rowOff>
    </xdr:from>
    <xdr:to>
      <xdr:col>29</xdr:col>
      <xdr:colOff>177800</xdr:colOff>
      <xdr:row>35</xdr:row>
      <xdr:rowOff>340368</xdr:rowOff>
    </xdr:to>
    <xdr:sp macro="" textlink="">
      <xdr:nvSpPr>
        <xdr:cNvPr id="115" name="フローチャート: 判断 114"/>
        <xdr:cNvSpPr/>
      </xdr:nvSpPr>
      <xdr:spPr bwMode="auto">
        <a:xfrm>
          <a:off x="56007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8193</xdr:rowOff>
    </xdr:from>
    <xdr:to>
      <xdr:col>26</xdr:col>
      <xdr:colOff>50800</xdr:colOff>
      <xdr:row>36</xdr:row>
      <xdr:rowOff>10316</xdr:rowOff>
    </xdr:to>
    <xdr:cxnSp macro="">
      <xdr:nvCxnSpPr>
        <xdr:cNvPr id="116" name="直線コネクタ 115"/>
        <xdr:cNvCxnSpPr/>
      </xdr:nvCxnSpPr>
      <xdr:spPr bwMode="auto">
        <a:xfrm flipV="1">
          <a:off x="4305300" y="6961443"/>
          <a:ext cx="698500" cy="21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248369</xdr:rowOff>
    </xdr:from>
    <xdr:to>
      <xdr:col>26</xdr:col>
      <xdr:colOff>101600</xdr:colOff>
      <xdr:row>36</xdr:row>
      <xdr:rowOff>7069</xdr:rowOff>
    </xdr:to>
    <xdr:sp macro="" textlink="">
      <xdr:nvSpPr>
        <xdr:cNvPr id="117" name="フローチャート: 判断 116"/>
        <xdr:cNvSpPr/>
      </xdr:nvSpPr>
      <xdr:spPr bwMode="auto">
        <a:xfrm>
          <a:off x="4953000" y="68587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17246</xdr:rowOff>
    </xdr:from>
    <xdr:ext cx="736600" cy="259045"/>
    <xdr:sp macro="" textlink="">
      <xdr:nvSpPr>
        <xdr:cNvPr id="118" name="テキスト ボックス 117"/>
        <xdr:cNvSpPr txBox="1"/>
      </xdr:nvSpPr>
      <xdr:spPr>
        <a:xfrm>
          <a:off x="4622800" y="6627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340186</xdr:rowOff>
    </xdr:from>
    <xdr:to>
      <xdr:col>22</xdr:col>
      <xdr:colOff>114300</xdr:colOff>
      <xdr:row>36</xdr:row>
      <xdr:rowOff>10316</xdr:rowOff>
    </xdr:to>
    <xdr:cxnSp macro="">
      <xdr:nvCxnSpPr>
        <xdr:cNvPr id="119" name="直線コネクタ 118"/>
        <xdr:cNvCxnSpPr/>
      </xdr:nvCxnSpPr>
      <xdr:spPr bwMode="auto">
        <a:xfrm>
          <a:off x="3606800" y="6950536"/>
          <a:ext cx="698500" cy="130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253136</xdr:rowOff>
    </xdr:from>
    <xdr:to>
      <xdr:col>22</xdr:col>
      <xdr:colOff>165100</xdr:colOff>
      <xdr:row>36</xdr:row>
      <xdr:rowOff>11836</xdr:rowOff>
    </xdr:to>
    <xdr:sp macro="" textlink="">
      <xdr:nvSpPr>
        <xdr:cNvPr id="120" name="フローチャート: 判断 119"/>
        <xdr:cNvSpPr/>
      </xdr:nvSpPr>
      <xdr:spPr bwMode="auto">
        <a:xfrm>
          <a:off x="4254500" y="68634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22013</xdr:rowOff>
    </xdr:from>
    <xdr:ext cx="762000" cy="259045"/>
    <xdr:sp macro="" textlink="">
      <xdr:nvSpPr>
        <xdr:cNvPr id="121" name="テキスト ボックス 120"/>
        <xdr:cNvSpPr txBox="1"/>
      </xdr:nvSpPr>
      <xdr:spPr>
        <a:xfrm>
          <a:off x="3924300" y="6632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340186</xdr:rowOff>
    </xdr:from>
    <xdr:to>
      <xdr:col>18</xdr:col>
      <xdr:colOff>177800</xdr:colOff>
      <xdr:row>36</xdr:row>
      <xdr:rowOff>66029</xdr:rowOff>
    </xdr:to>
    <xdr:cxnSp macro="">
      <xdr:nvCxnSpPr>
        <xdr:cNvPr id="122" name="直線コネクタ 121"/>
        <xdr:cNvCxnSpPr/>
      </xdr:nvCxnSpPr>
      <xdr:spPr bwMode="auto">
        <a:xfrm flipV="1">
          <a:off x="2908300" y="6950536"/>
          <a:ext cx="698500" cy="687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234391</xdr:rowOff>
    </xdr:from>
    <xdr:to>
      <xdr:col>19</xdr:col>
      <xdr:colOff>38100</xdr:colOff>
      <xdr:row>35</xdr:row>
      <xdr:rowOff>335991</xdr:rowOff>
    </xdr:to>
    <xdr:sp macro="" textlink="">
      <xdr:nvSpPr>
        <xdr:cNvPr id="123" name="フローチャート: 判断 122"/>
        <xdr:cNvSpPr/>
      </xdr:nvSpPr>
      <xdr:spPr bwMode="auto">
        <a:xfrm>
          <a:off x="3556000" y="68447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3268</xdr:rowOff>
    </xdr:from>
    <xdr:ext cx="762000" cy="259045"/>
    <xdr:sp macro="" textlink="">
      <xdr:nvSpPr>
        <xdr:cNvPr id="124" name="テキスト ボックス 123"/>
        <xdr:cNvSpPr txBox="1"/>
      </xdr:nvSpPr>
      <xdr:spPr>
        <a:xfrm>
          <a:off x="3225800" y="6613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214209</xdr:rowOff>
    </xdr:from>
    <xdr:to>
      <xdr:col>15</xdr:col>
      <xdr:colOff>101600</xdr:colOff>
      <xdr:row>35</xdr:row>
      <xdr:rowOff>315809</xdr:rowOff>
    </xdr:to>
    <xdr:sp macro="" textlink="">
      <xdr:nvSpPr>
        <xdr:cNvPr id="125" name="フローチャート: 判断 124"/>
        <xdr:cNvSpPr/>
      </xdr:nvSpPr>
      <xdr:spPr bwMode="auto">
        <a:xfrm>
          <a:off x="2857500" y="68245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325986</xdr:rowOff>
    </xdr:from>
    <xdr:ext cx="762000" cy="259045"/>
    <xdr:sp macro="" textlink="">
      <xdr:nvSpPr>
        <xdr:cNvPr id="126" name="テキスト ボックス 125"/>
        <xdr:cNvSpPr txBox="1"/>
      </xdr:nvSpPr>
      <xdr:spPr>
        <a:xfrm>
          <a:off x="2527300" y="65934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63986</xdr:rowOff>
    </xdr:from>
    <xdr:to>
      <xdr:col>29</xdr:col>
      <xdr:colOff>177800</xdr:colOff>
      <xdr:row>36</xdr:row>
      <xdr:rowOff>165586</xdr:rowOff>
    </xdr:to>
    <xdr:sp macro="" textlink="">
      <xdr:nvSpPr>
        <xdr:cNvPr id="132" name="楕円 131"/>
        <xdr:cNvSpPr/>
      </xdr:nvSpPr>
      <xdr:spPr bwMode="auto">
        <a:xfrm>
          <a:off x="5600700" y="70172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36063</xdr:rowOff>
    </xdr:from>
    <xdr:ext cx="762000" cy="259045"/>
    <xdr:sp macro="" textlink="">
      <xdr:nvSpPr>
        <xdr:cNvPr id="133" name="人口1人当たり決算額の推移該当値テキスト445"/>
        <xdr:cNvSpPr txBox="1"/>
      </xdr:nvSpPr>
      <xdr:spPr>
        <a:xfrm>
          <a:off x="5740400" y="6989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300293</xdr:rowOff>
    </xdr:from>
    <xdr:to>
      <xdr:col>26</xdr:col>
      <xdr:colOff>101600</xdr:colOff>
      <xdr:row>36</xdr:row>
      <xdr:rowOff>58993</xdr:rowOff>
    </xdr:to>
    <xdr:sp macro="" textlink="">
      <xdr:nvSpPr>
        <xdr:cNvPr id="134" name="楕円 133"/>
        <xdr:cNvSpPr/>
      </xdr:nvSpPr>
      <xdr:spPr bwMode="auto">
        <a:xfrm>
          <a:off x="4953000" y="69106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43770</xdr:rowOff>
    </xdr:from>
    <xdr:ext cx="736600" cy="259045"/>
    <xdr:sp macro="" textlink="">
      <xdr:nvSpPr>
        <xdr:cNvPr id="135" name="テキスト ボックス 134"/>
        <xdr:cNvSpPr txBox="1"/>
      </xdr:nvSpPr>
      <xdr:spPr>
        <a:xfrm>
          <a:off x="4622800" y="6997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302416</xdr:rowOff>
    </xdr:from>
    <xdr:to>
      <xdr:col>22</xdr:col>
      <xdr:colOff>165100</xdr:colOff>
      <xdr:row>36</xdr:row>
      <xdr:rowOff>61116</xdr:rowOff>
    </xdr:to>
    <xdr:sp macro="" textlink="">
      <xdr:nvSpPr>
        <xdr:cNvPr id="136" name="楕円 135"/>
        <xdr:cNvSpPr/>
      </xdr:nvSpPr>
      <xdr:spPr bwMode="auto">
        <a:xfrm>
          <a:off x="4254500" y="69127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45893</xdr:rowOff>
    </xdr:from>
    <xdr:ext cx="762000" cy="259045"/>
    <xdr:sp macro="" textlink="">
      <xdr:nvSpPr>
        <xdr:cNvPr id="137" name="テキスト ボックス 136"/>
        <xdr:cNvSpPr txBox="1"/>
      </xdr:nvSpPr>
      <xdr:spPr>
        <a:xfrm>
          <a:off x="3924300" y="6999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289386</xdr:rowOff>
    </xdr:from>
    <xdr:to>
      <xdr:col>19</xdr:col>
      <xdr:colOff>38100</xdr:colOff>
      <xdr:row>36</xdr:row>
      <xdr:rowOff>48086</xdr:rowOff>
    </xdr:to>
    <xdr:sp macro="" textlink="">
      <xdr:nvSpPr>
        <xdr:cNvPr id="138" name="楕円 137"/>
        <xdr:cNvSpPr/>
      </xdr:nvSpPr>
      <xdr:spPr bwMode="auto">
        <a:xfrm>
          <a:off x="3556000" y="68997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32863</xdr:rowOff>
    </xdr:from>
    <xdr:ext cx="762000" cy="259045"/>
    <xdr:sp macro="" textlink="">
      <xdr:nvSpPr>
        <xdr:cNvPr id="139" name="テキスト ボックス 138"/>
        <xdr:cNvSpPr txBox="1"/>
      </xdr:nvSpPr>
      <xdr:spPr>
        <a:xfrm>
          <a:off x="3225800" y="6986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15229</xdr:rowOff>
    </xdr:from>
    <xdr:to>
      <xdr:col>15</xdr:col>
      <xdr:colOff>101600</xdr:colOff>
      <xdr:row>36</xdr:row>
      <xdr:rowOff>116829</xdr:rowOff>
    </xdr:to>
    <xdr:sp macro="" textlink="">
      <xdr:nvSpPr>
        <xdr:cNvPr id="140" name="楕円 139"/>
        <xdr:cNvSpPr/>
      </xdr:nvSpPr>
      <xdr:spPr bwMode="auto">
        <a:xfrm>
          <a:off x="2857500" y="69684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101606</xdr:rowOff>
    </xdr:from>
    <xdr:ext cx="762000" cy="259045"/>
    <xdr:sp macro="" textlink="">
      <xdr:nvSpPr>
        <xdr:cNvPr id="141" name="テキスト ボックス 140"/>
        <xdr:cNvSpPr txBox="1"/>
      </xdr:nvSpPr>
      <xdr:spPr>
        <a:xfrm>
          <a:off x="2527300" y="705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59,645
58,774
42.07
29,655,105
28,008,849
1,498,664
12,142,346
13,888,168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171437</xdr:rowOff>
    </xdr:from>
    <xdr:to>
      <xdr:col>24</xdr:col>
      <xdr:colOff>62865</xdr:colOff>
      <xdr:row>38</xdr:row>
      <xdr:rowOff>152064</xdr:rowOff>
    </xdr:to>
    <xdr:cxnSp macro="">
      <xdr:nvCxnSpPr>
        <xdr:cNvPr id="56" name="直線コネクタ 55"/>
        <xdr:cNvCxnSpPr/>
      </xdr:nvCxnSpPr>
      <xdr:spPr>
        <a:xfrm flipV="1">
          <a:off x="4633595" y="5314937"/>
          <a:ext cx="1270" cy="13522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155891</xdr:rowOff>
    </xdr:from>
    <xdr:ext cx="534377" cy="259045"/>
    <xdr:sp macro="" textlink="">
      <xdr:nvSpPr>
        <xdr:cNvPr id="57" name="人件費最小値テキスト"/>
        <xdr:cNvSpPr txBox="1"/>
      </xdr:nvSpPr>
      <xdr:spPr>
        <a:xfrm>
          <a:off x="4686300" y="6670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152064</xdr:rowOff>
    </xdr:from>
    <xdr:to>
      <xdr:col>24</xdr:col>
      <xdr:colOff>152400</xdr:colOff>
      <xdr:row>38</xdr:row>
      <xdr:rowOff>152064</xdr:rowOff>
    </xdr:to>
    <xdr:cxnSp macro="">
      <xdr:nvCxnSpPr>
        <xdr:cNvPr id="58" name="直線コネクタ 57"/>
        <xdr:cNvCxnSpPr/>
      </xdr:nvCxnSpPr>
      <xdr:spPr>
        <a:xfrm>
          <a:off x="4546600" y="6667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118114</xdr:rowOff>
    </xdr:from>
    <xdr:ext cx="599010" cy="259045"/>
    <xdr:sp macro="" textlink="">
      <xdr:nvSpPr>
        <xdr:cNvPr id="59" name="人件費最大値テキスト"/>
        <xdr:cNvSpPr txBox="1"/>
      </xdr:nvSpPr>
      <xdr:spPr>
        <a:xfrm>
          <a:off x="4686300" y="5090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171437</xdr:rowOff>
    </xdr:from>
    <xdr:to>
      <xdr:col>24</xdr:col>
      <xdr:colOff>152400</xdr:colOff>
      <xdr:row>30</xdr:row>
      <xdr:rowOff>171437</xdr:rowOff>
    </xdr:to>
    <xdr:cxnSp macro="">
      <xdr:nvCxnSpPr>
        <xdr:cNvPr id="60" name="直線コネクタ 59"/>
        <xdr:cNvCxnSpPr/>
      </xdr:nvCxnSpPr>
      <xdr:spPr>
        <a:xfrm>
          <a:off x="4546600" y="5314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147282</xdr:rowOff>
    </xdr:from>
    <xdr:to>
      <xdr:col>24</xdr:col>
      <xdr:colOff>63500</xdr:colOff>
      <xdr:row>38</xdr:row>
      <xdr:rowOff>66872</xdr:rowOff>
    </xdr:to>
    <xdr:cxnSp macro="">
      <xdr:nvCxnSpPr>
        <xdr:cNvPr id="61" name="直線コネクタ 60"/>
        <xdr:cNvCxnSpPr/>
      </xdr:nvCxnSpPr>
      <xdr:spPr>
        <a:xfrm flipV="1">
          <a:off x="3797300" y="6490932"/>
          <a:ext cx="838200" cy="91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86745</xdr:rowOff>
    </xdr:from>
    <xdr:ext cx="534377" cy="259045"/>
    <xdr:sp macro="" textlink="">
      <xdr:nvSpPr>
        <xdr:cNvPr id="62" name="人件費平均値テキスト"/>
        <xdr:cNvSpPr txBox="1"/>
      </xdr:nvSpPr>
      <xdr:spPr>
        <a:xfrm>
          <a:off x="4686300" y="60874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63868</xdr:rowOff>
    </xdr:from>
    <xdr:to>
      <xdr:col>24</xdr:col>
      <xdr:colOff>114300</xdr:colOff>
      <xdr:row>36</xdr:row>
      <xdr:rowOff>165468</xdr:rowOff>
    </xdr:to>
    <xdr:sp macro="" textlink="">
      <xdr:nvSpPr>
        <xdr:cNvPr id="63" name="フローチャート: 判断 62"/>
        <xdr:cNvSpPr/>
      </xdr:nvSpPr>
      <xdr:spPr>
        <a:xfrm>
          <a:off x="4584700" y="623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59004</xdr:rowOff>
    </xdr:from>
    <xdr:to>
      <xdr:col>19</xdr:col>
      <xdr:colOff>177800</xdr:colOff>
      <xdr:row>38</xdr:row>
      <xdr:rowOff>66872</xdr:rowOff>
    </xdr:to>
    <xdr:cxnSp macro="">
      <xdr:nvCxnSpPr>
        <xdr:cNvPr id="64" name="直線コネクタ 63"/>
        <xdr:cNvCxnSpPr/>
      </xdr:nvCxnSpPr>
      <xdr:spPr>
        <a:xfrm>
          <a:off x="2908300" y="6574104"/>
          <a:ext cx="889000" cy="7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169786</xdr:rowOff>
    </xdr:from>
    <xdr:to>
      <xdr:col>20</xdr:col>
      <xdr:colOff>38100</xdr:colOff>
      <xdr:row>37</xdr:row>
      <xdr:rowOff>99936</xdr:rowOff>
    </xdr:to>
    <xdr:sp macro="" textlink="">
      <xdr:nvSpPr>
        <xdr:cNvPr id="65" name="フローチャート: 判断 64"/>
        <xdr:cNvSpPr/>
      </xdr:nvSpPr>
      <xdr:spPr>
        <a:xfrm>
          <a:off x="3746500" y="634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116463</xdr:rowOff>
    </xdr:from>
    <xdr:ext cx="534377" cy="259045"/>
    <xdr:sp macro="" textlink="">
      <xdr:nvSpPr>
        <xdr:cNvPr id="66" name="テキスト ボックス 65"/>
        <xdr:cNvSpPr txBox="1"/>
      </xdr:nvSpPr>
      <xdr:spPr>
        <a:xfrm>
          <a:off x="3530111" y="6117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58109</xdr:rowOff>
    </xdr:from>
    <xdr:to>
      <xdr:col>15</xdr:col>
      <xdr:colOff>50800</xdr:colOff>
      <xdr:row>38</xdr:row>
      <xdr:rowOff>59004</xdr:rowOff>
    </xdr:to>
    <xdr:cxnSp macro="">
      <xdr:nvCxnSpPr>
        <xdr:cNvPr id="67" name="直線コネクタ 66"/>
        <xdr:cNvCxnSpPr/>
      </xdr:nvCxnSpPr>
      <xdr:spPr>
        <a:xfrm>
          <a:off x="2019300" y="6573209"/>
          <a:ext cx="889000" cy="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9938</xdr:rowOff>
    </xdr:from>
    <xdr:to>
      <xdr:col>15</xdr:col>
      <xdr:colOff>101600</xdr:colOff>
      <xdr:row>37</xdr:row>
      <xdr:rowOff>111538</xdr:rowOff>
    </xdr:to>
    <xdr:sp macro="" textlink="">
      <xdr:nvSpPr>
        <xdr:cNvPr id="68" name="フローチャート: 判断 67"/>
        <xdr:cNvSpPr/>
      </xdr:nvSpPr>
      <xdr:spPr>
        <a:xfrm>
          <a:off x="2857500" y="635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128065</xdr:rowOff>
    </xdr:from>
    <xdr:ext cx="534377" cy="259045"/>
    <xdr:sp macro="" textlink="">
      <xdr:nvSpPr>
        <xdr:cNvPr id="69" name="テキスト ボックス 68"/>
        <xdr:cNvSpPr txBox="1"/>
      </xdr:nvSpPr>
      <xdr:spPr>
        <a:xfrm>
          <a:off x="2641111" y="6128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58109</xdr:rowOff>
    </xdr:from>
    <xdr:to>
      <xdr:col>10</xdr:col>
      <xdr:colOff>114300</xdr:colOff>
      <xdr:row>38</xdr:row>
      <xdr:rowOff>64033</xdr:rowOff>
    </xdr:to>
    <xdr:cxnSp macro="">
      <xdr:nvCxnSpPr>
        <xdr:cNvPr id="70" name="直線コネクタ 69"/>
        <xdr:cNvCxnSpPr/>
      </xdr:nvCxnSpPr>
      <xdr:spPr>
        <a:xfrm flipV="1">
          <a:off x="1130300" y="6573209"/>
          <a:ext cx="889000" cy="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6680</xdr:rowOff>
    </xdr:from>
    <xdr:to>
      <xdr:col>10</xdr:col>
      <xdr:colOff>165100</xdr:colOff>
      <xdr:row>37</xdr:row>
      <xdr:rowOff>108280</xdr:rowOff>
    </xdr:to>
    <xdr:sp macro="" textlink="">
      <xdr:nvSpPr>
        <xdr:cNvPr id="71" name="フローチャート: 判断 70"/>
        <xdr:cNvSpPr/>
      </xdr:nvSpPr>
      <xdr:spPr>
        <a:xfrm>
          <a:off x="1968500" y="635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124807</xdr:rowOff>
    </xdr:from>
    <xdr:ext cx="534377" cy="259045"/>
    <xdr:sp macro="" textlink="">
      <xdr:nvSpPr>
        <xdr:cNvPr id="72" name="テキスト ボックス 71"/>
        <xdr:cNvSpPr txBox="1"/>
      </xdr:nvSpPr>
      <xdr:spPr>
        <a:xfrm>
          <a:off x="1752111" y="6125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170567</xdr:rowOff>
    </xdr:from>
    <xdr:to>
      <xdr:col>6</xdr:col>
      <xdr:colOff>38100</xdr:colOff>
      <xdr:row>37</xdr:row>
      <xdr:rowOff>100717</xdr:rowOff>
    </xdr:to>
    <xdr:sp macro="" textlink="">
      <xdr:nvSpPr>
        <xdr:cNvPr id="73" name="フローチャート: 判断 72"/>
        <xdr:cNvSpPr/>
      </xdr:nvSpPr>
      <xdr:spPr>
        <a:xfrm>
          <a:off x="1079500" y="634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117244</xdr:rowOff>
    </xdr:from>
    <xdr:ext cx="534377" cy="259045"/>
    <xdr:sp macro="" textlink="">
      <xdr:nvSpPr>
        <xdr:cNvPr id="74" name="テキスト ボックス 73"/>
        <xdr:cNvSpPr txBox="1"/>
      </xdr:nvSpPr>
      <xdr:spPr>
        <a:xfrm>
          <a:off x="863111" y="61179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96482</xdr:rowOff>
    </xdr:from>
    <xdr:to>
      <xdr:col>24</xdr:col>
      <xdr:colOff>114300</xdr:colOff>
      <xdr:row>38</xdr:row>
      <xdr:rowOff>26632</xdr:rowOff>
    </xdr:to>
    <xdr:sp macro="" textlink="">
      <xdr:nvSpPr>
        <xdr:cNvPr id="80" name="楕円 79"/>
        <xdr:cNvSpPr/>
      </xdr:nvSpPr>
      <xdr:spPr>
        <a:xfrm>
          <a:off x="4584700" y="644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74909</xdr:rowOff>
    </xdr:from>
    <xdr:ext cx="534377" cy="259045"/>
    <xdr:sp macro="" textlink="">
      <xdr:nvSpPr>
        <xdr:cNvPr id="81" name="人件費該当値テキスト"/>
        <xdr:cNvSpPr txBox="1"/>
      </xdr:nvSpPr>
      <xdr:spPr>
        <a:xfrm>
          <a:off x="4686300" y="6418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16072</xdr:rowOff>
    </xdr:from>
    <xdr:to>
      <xdr:col>20</xdr:col>
      <xdr:colOff>38100</xdr:colOff>
      <xdr:row>38</xdr:row>
      <xdr:rowOff>117672</xdr:rowOff>
    </xdr:to>
    <xdr:sp macro="" textlink="">
      <xdr:nvSpPr>
        <xdr:cNvPr id="82" name="楕円 81"/>
        <xdr:cNvSpPr/>
      </xdr:nvSpPr>
      <xdr:spPr>
        <a:xfrm>
          <a:off x="3746500" y="6531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108799</xdr:rowOff>
    </xdr:from>
    <xdr:ext cx="534377" cy="259045"/>
    <xdr:sp macro="" textlink="">
      <xdr:nvSpPr>
        <xdr:cNvPr id="83" name="テキスト ボックス 82"/>
        <xdr:cNvSpPr txBox="1"/>
      </xdr:nvSpPr>
      <xdr:spPr>
        <a:xfrm>
          <a:off x="3530111" y="66238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8204</xdr:rowOff>
    </xdr:from>
    <xdr:to>
      <xdr:col>15</xdr:col>
      <xdr:colOff>101600</xdr:colOff>
      <xdr:row>38</xdr:row>
      <xdr:rowOff>109804</xdr:rowOff>
    </xdr:to>
    <xdr:sp macro="" textlink="">
      <xdr:nvSpPr>
        <xdr:cNvPr id="84" name="楕円 83"/>
        <xdr:cNvSpPr/>
      </xdr:nvSpPr>
      <xdr:spPr>
        <a:xfrm>
          <a:off x="2857500" y="6523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100931</xdr:rowOff>
    </xdr:from>
    <xdr:ext cx="534377" cy="259045"/>
    <xdr:sp macro="" textlink="">
      <xdr:nvSpPr>
        <xdr:cNvPr id="85" name="テキスト ボックス 84"/>
        <xdr:cNvSpPr txBox="1"/>
      </xdr:nvSpPr>
      <xdr:spPr>
        <a:xfrm>
          <a:off x="2641111" y="6616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7309</xdr:rowOff>
    </xdr:from>
    <xdr:to>
      <xdr:col>10</xdr:col>
      <xdr:colOff>165100</xdr:colOff>
      <xdr:row>38</xdr:row>
      <xdr:rowOff>108909</xdr:rowOff>
    </xdr:to>
    <xdr:sp macro="" textlink="">
      <xdr:nvSpPr>
        <xdr:cNvPr id="86" name="楕円 85"/>
        <xdr:cNvSpPr/>
      </xdr:nvSpPr>
      <xdr:spPr>
        <a:xfrm>
          <a:off x="1968500" y="6522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100036</xdr:rowOff>
    </xdr:from>
    <xdr:ext cx="534377" cy="259045"/>
    <xdr:sp macro="" textlink="">
      <xdr:nvSpPr>
        <xdr:cNvPr id="87" name="テキスト ボックス 86"/>
        <xdr:cNvSpPr txBox="1"/>
      </xdr:nvSpPr>
      <xdr:spPr>
        <a:xfrm>
          <a:off x="1752111" y="6615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13233</xdr:rowOff>
    </xdr:from>
    <xdr:to>
      <xdr:col>6</xdr:col>
      <xdr:colOff>38100</xdr:colOff>
      <xdr:row>38</xdr:row>
      <xdr:rowOff>114833</xdr:rowOff>
    </xdr:to>
    <xdr:sp macro="" textlink="">
      <xdr:nvSpPr>
        <xdr:cNvPr id="88" name="楕円 87"/>
        <xdr:cNvSpPr/>
      </xdr:nvSpPr>
      <xdr:spPr>
        <a:xfrm>
          <a:off x="1079500" y="6528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105960</xdr:rowOff>
    </xdr:from>
    <xdr:ext cx="534377" cy="259045"/>
    <xdr:sp macro="" textlink="">
      <xdr:nvSpPr>
        <xdr:cNvPr id="89" name="テキスト ボックス 88"/>
        <xdr:cNvSpPr txBox="1"/>
      </xdr:nvSpPr>
      <xdr:spPr>
        <a:xfrm>
          <a:off x="863111" y="6621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111777</xdr:rowOff>
    </xdr:from>
    <xdr:ext cx="531299" cy="259045"/>
    <xdr:sp macro="" textlink="">
      <xdr:nvSpPr>
        <xdr:cNvPr id="106" name="テキスト ボックス 105"/>
        <xdr:cNvSpPr txBox="1"/>
      </xdr:nvSpPr>
      <xdr:spPr>
        <a:xfrm>
          <a:off x="230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77704</xdr:rowOff>
    </xdr:from>
    <xdr:to>
      <xdr:col>24</xdr:col>
      <xdr:colOff>62865</xdr:colOff>
      <xdr:row>58</xdr:row>
      <xdr:rowOff>16256</xdr:rowOff>
    </xdr:to>
    <xdr:cxnSp macro="">
      <xdr:nvCxnSpPr>
        <xdr:cNvPr id="112" name="直線コネクタ 111"/>
        <xdr:cNvCxnSpPr/>
      </xdr:nvCxnSpPr>
      <xdr:spPr>
        <a:xfrm flipV="1">
          <a:off x="4633595" y="8650204"/>
          <a:ext cx="1270" cy="1310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20083</xdr:rowOff>
    </xdr:from>
    <xdr:ext cx="534377" cy="259045"/>
    <xdr:sp macro="" textlink="">
      <xdr:nvSpPr>
        <xdr:cNvPr id="113" name="物件費最小値テキスト"/>
        <xdr:cNvSpPr txBox="1"/>
      </xdr:nvSpPr>
      <xdr:spPr>
        <a:xfrm>
          <a:off x="4686300" y="996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45,400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16256</xdr:rowOff>
    </xdr:from>
    <xdr:to>
      <xdr:col>24</xdr:col>
      <xdr:colOff>152400</xdr:colOff>
      <xdr:row>58</xdr:row>
      <xdr:rowOff>16256</xdr:rowOff>
    </xdr:to>
    <xdr:cxnSp macro="">
      <xdr:nvCxnSpPr>
        <xdr:cNvPr id="114" name="直線コネクタ 113"/>
        <xdr:cNvCxnSpPr/>
      </xdr:nvCxnSpPr>
      <xdr:spPr>
        <a:xfrm>
          <a:off x="4546600" y="9960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24381</xdr:rowOff>
    </xdr:from>
    <xdr:ext cx="599010" cy="259045"/>
    <xdr:sp macro="" textlink="">
      <xdr:nvSpPr>
        <xdr:cNvPr id="115" name="物件費最大値テキスト"/>
        <xdr:cNvSpPr txBox="1"/>
      </xdr:nvSpPr>
      <xdr:spPr>
        <a:xfrm>
          <a:off x="4686300" y="8425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77704</xdr:rowOff>
    </xdr:from>
    <xdr:to>
      <xdr:col>24</xdr:col>
      <xdr:colOff>152400</xdr:colOff>
      <xdr:row>50</xdr:row>
      <xdr:rowOff>77704</xdr:rowOff>
    </xdr:to>
    <xdr:cxnSp macro="">
      <xdr:nvCxnSpPr>
        <xdr:cNvPr id="116" name="直線コネクタ 115"/>
        <xdr:cNvCxnSpPr/>
      </xdr:nvCxnSpPr>
      <xdr:spPr>
        <a:xfrm>
          <a:off x="4546600" y="8650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53587</xdr:rowOff>
    </xdr:from>
    <xdr:to>
      <xdr:col>24</xdr:col>
      <xdr:colOff>63500</xdr:colOff>
      <xdr:row>57</xdr:row>
      <xdr:rowOff>73680</xdr:rowOff>
    </xdr:to>
    <xdr:cxnSp macro="">
      <xdr:nvCxnSpPr>
        <xdr:cNvPr id="117" name="直線コネクタ 116"/>
        <xdr:cNvCxnSpPr/>
      </xdr:nvCxnSpPr>
      <xdr:spPr>
        <a:xfrm flipV="1">
          <a:off x="3797300" y="9826237"/>
          <a:ext cx="838200" cy="20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14050</xdr:rowOff>
    </xdr:from>
    <xdr:ext cx="534377" cy="259045"/>
    <xdr:sp macro="" textlink="">
      <xdr:nvSpPr>
        <xdr:cNvPr id="118" name="物件費平均値テキスト"/>
        <xdr:cNvSpPr txBox="1"/>
      </xdr:nvSpPr>
      <xdr:spPr>
        <a:xfrm>
          <a:off x="4686300" y="94438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162623</xdr:rowOff>
    </xdr:from>
    <xdr:to>
      <xdr:col>24</xdr:col>
      <xdr:colOff>114300</xdr:colOff>
      <xdr:row>56</xdr:row>
      <xdr:rowOff>92773</xdr:rowOff>
    </xdr:to>
    <xdr:sp macro="" textlink="">
      <xdr:nvSpPr>
        <xdr:cNvPr id="119" name="フローチャート: 判断 118"/>
        <xdr:cNvSpPr/>
      </xdr:nvSpPr>
      <xdr:spPr>
        <a:xfrm>
          <a:off x="4584700" y="9592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21262</xdr:rowOff>
    </xdr:from>
    <xdr:to>
      <xdr:col>19</xdr:col>
      <xdr:colOff>177800</xdr:colOff>
      <xdr:row>57</xdr:row>
      <xdr:rowOff>73680</xdr:rowOff>
    </xdr:to>
    <xdr:cxnSp macro="">
      <xdr:nvCxnSpPr>
        <xdr:cNvPr id="120" name="直線コネクタ 119"/>
        <xdr:cNvCxnSpPr/>
      </xdr:nvCxnSpPr>
      <xdr:spPr>
        <a:xfrm>
          <a:off x="2908300" y="9793912"/>
          <a:ext cx="889000" cy="5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101198</xdr:rowOff>
    </xdr:from>
    <xdr:to>
      <xdr:col>20</xdr:col>
      <xdr:colOff>38100</xdr:colOff>
      <xdr:row>57</xdr:row>
      <xdr:rowOff>31348</xdr:rowOff>
    </xdr:to>
    <xdr:sp macro="" textlink="">
      <xdr:nvSpPr>
        <xdr:cNvPr id="121" name="フローチャート: 判断 120"/>
        <xdr:cNvSpPr/>
      </xdr:nvSpPr>
      <xdr:spPr>
        <a:xfrm>
          <a:off x="3746500" y="9702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47875</xdr:rowOff>
    </xdr:from>
    <xdr:ext cx="534377" cy="259045"/>
    <xdr:sp macro="" textlink="">
      <xdr:nvSpPr>
        <xdr:cNvPr id="122" name="テキスト ボックス 121"/>
        <xdr:cNvSpPr txBox="1"/>
      </xdr:nvSpPr>
      <xdr:spPr>
        <a:xfrm>
          <a:off x="3530111" y="9477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21262</xdr:rowOff>
    </xdr:from>
    <xdr:to>
      <xdr:col>15</xdr:col>
      <xdr:colOff>50800</xdr:colOff>
      <xdr:row>57</xdr:row>
      <xdr:rowOff>85042</xdr:rowOff>
    </xdr:to>
    <xdr:cxnSp macro="">
      <xdr:nvCxnSpPr>
        <xdr:cNvPr id="123" name="直線コネクタ 122"/>
        <xdr:cNvCxnSpPr/>
      </xdr:nvCxnSpPr>
      <xdr:spPr>
        <a:xfrm flipV="1">
          <a:off x="2019300" y="9793912"/>
          <a:ext cx="889000" cy="63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169459</xdr:rowOff>
    </xdr:from>
    <xdr:to>
      <xdr:col>15</xdr:col>
      <xdr:colOff>101600</xdr:colOff>
      <xdr:row>57</xdr:row>
      <xdr:rowOff>99609</xdr:rowOff>
    </xdr:to>
    <xdr:sp macro="" textlink="">
      <xdr:nvSpPr>
        <xdr:cNvPr id="124" name="フローチャート: 判断 123"/>
        <xdr:cNvSpPr/>
      </xdr:nvSpPr>
      <xdr:spPr>
        <a:xfrm>
          <a:off x="2857500" y="9770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90736</xdr:rowOff>
    </xdr:from>
    <xdr:ext cx="534377" cy="259045"/>
    <xdr:sp macro="" textlink="">
      <xdr:nvSpPr>
        <xdr:cNvPr id="125" name="テキスト ボックス 124"/>
        <xdr:cNvSpPr txBox="1"/>
      </xdr:nvSpPr>
      <xdr:spPr>
        <a:xfrm>
          <a:off x="2641111" y="986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85042</xdr:rowOff>
    </xdr:from>
    <xdr:to>
      <xdr:col>10</xdr:col>
      <xdr:colOff>114300</xdr:colOff>
      <xdr:row>58</xdr:row>
      <xdr:rowOff>54592</xdr:rowOff>
    </xdr:to>
    <xdr:cxnSp macro="">
      <xdr:nvCxnSpPr>
        <xdr:cNvPr id="126" name="直線コネクタ 125"/>
        <xdr:cNvCxnSpPr/>
      </xdr:nvCxnSpPr>
      <xdr:spPr>
        <a:xfrm flipV="1">
          <a:off x="1130300" y="9857692"/>
          <a:ext cx="889000" cy="141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22469</xdr:rowOff>
    </xdr:from>
    <xdr:to>
      <xdr:col>10</xdr:col>
      <xdr:colOff>165100</xdr:colOff>
      <xdr:row>57</xdr:row>
      <xdr:rowOff>124069</xdr:rowOff>
    </xdr:to>
    <xdr:sp macro="" textlink="">
      <xdr:nvSpPr>
        <xdr:cNvPr id="127" name="フローチャート: 判断 126"/>
        <xdr:cNvSpPr/>
      </xdr:nvSpPr>
      <xdr:spPr>
        <a:xfrm>
          <a:off x="1968500" y="9795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140596</xdr:rowOff>
    </xdr:from>
    <xdr:ext cx="534377" cy="259045"/>
    <xdr:sp macro="" textlink="">
      <xdr:nvSpPr>
        <xdr:cNvPr id="128" name="テキスト ボックス 127"/>
        <xdr:cNvSpPr txBox="1"/>
      </xdr:nvSpPr>
      <xdr:spPr>
        <a:xfrm>
          <a:off x="1752111" y="9570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25395</xdr:rowOff>
    </xdr:from>
    <xdr:to>
      <xdr:col>6</xdr:col>
      <xdr:colOff>38100</xdr:colOff>
      <xdr:row>57</xdr:row>
      <xdr:rowOff>126995</xdr:rowOff>
    </xdr:to>
    <xdr:sp macro="" textlink="">
      <xdr:nvSpPr>
        <xdr:cNvPr id="129" name="フローチャート: 判断 128"/>
        <xdr:cNvSpPr/>
      </xdr:nvSpPr>
      <xdr:spPr>
        <a:xfrm>
          <a:off x="1079500" y="9798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143522</xdr:rowOff>
    </xdr:from>
    <xdr:ext cx="534377" cy="259045"/>
    <xdr:sp macro="" textlink="">
      <xdr:nvSpPr>
        <xdr:cNvPr id="130" name="テキスト ボックス 129"/>
        <xdr:cNvSpPr txBox="1"/>
      </xdr:nvSpPr>
      <xdr:spPr>
        <a:xfrm>
          <a:off x="863111" y="957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2787</xdr:rowOff>
    </xdr:from>
    <xdr:to>
      <xdr:col>24</xdr:col>
      <xdr:colOff>114300</xdr:colOff>
      <xdr:row>57</xdr:row>
      <xdr:rowOff>104387</xdr:rowOff>
    </xdr:to>
    <xdr:sp macro="" textlink="">
      <xdr:nvSpPr>
        <xdr:cNvPr id="136" name="楕円 135"/>
        <xdr:cNvSpPr/>
      </xdr:nvSpPr>
      <xdr:spPr>
        <a:xfrm>
          <a:off x="4584700" y="9775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152664</xdr:rowOff>
    </xdr:from>
    <xdr:ext cx="534377" cy="259045"/>
    <xdr:sp macro="" textlink="">
      <xdr:nvSpPr>
        <xdr:cNvPr id="137" name="物件費該当値テキスト"/>
        <xdr:cNvSpPr txBox="1"/>
      </xdr:nvSpPr>
      <xdr:spPr>
        <a:xfrm>
          <a:off x="4686300" y="975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22880</xdr:rowOff>
    </xdr:from>
    <xdr:to>
      <xdr:col>20</xdr:col>
      <xdr:colOff>38100</xdr:colOff>
      <xdr:row>57</xdr:row>
      <xdr:rowOff>124480</xdr:rowOff>
    </xdr:to>
    <xdr:sp macro="" textlink="">
      <xdr:nvSpPr>
        <xdr:cNvPr id="138" name="楕円 137"/>
        <xdr:cNvSpPr/>
      </xdr:nvSpPr>
      <xdr:spPr>
        <a:xfrm>
          <a:off x="3746500" y="979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115607</xdr:rowOff>
    </xdr:from>
    <xdr:ext cx="534377" cy="259045"/>
    <xdr:sp macro="" textlink="">
      <xdr:nvSpPr>
        <xdr:cNvPr id="139" name="テキスト ボックス 138"/>
        <xdr:cNvSpPr txBox="1"/>
      </xdr:nvSpPr>
      <xdr:spPr>
        <a:xfrm>
          <a:off x="3530111" y="988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141912</xdr:rowOff>
    </xdr:from>
    <xdr:to>
      <xdr:col>15</xdr:col>
      <xdr:colOff>101600</xdr:colOff>
      <xdr:row>57</xdr:row>
      <xdr:rowOff>72062</xdr:rowOff>
    </xdr:to>
    <xdr:sp macro="" textlink="">
      <xdr:nvSpPr>
        <xdr:cNvPr id="140" name="楕円 139"/>
        <xdr:cNvSpPr/>
      </xdr:nvSpPr>
      <xdr:spPr>
        <a:xfrm>
          <a:off x="2857500" y="9743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88589</xdr:rowOff>
    </xdr:from>
    <xdr:ext cx="534377" cy="259045"/>
    <xdr:sp macro="" textlink="">
      <xdr:nvSpPr>
        <xdr:cNvPr id="141" name="テキスト ボックス 140"/>
        <xdr:cNvSpPr txBox="1"/>
      </xdr:nvSpPr>
      <xdr:spPr>
        <a:xfrm>
          <a:off x="2641111" y="9518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34242</xdr:rowOff>
    </xdr:from>
    <xdr:to>
      <xdr:col>10</xdr:col>
      <xdr:colOff>165100</xdr:colOff>
      <xdr:row>57</xdr:row>
      <xdr:rowOff>135842</xdr:rowOff>
    </xdr:to>
    <xdr:sp macro="" textlink="">
      <xdr:nvSpPr>
        <xdr:cNvPr id="142" name="楕円 141"/>
        <xdr:cNvSpPr/>
      </xdr:nvSpPr>
      <xdr:spPr>
        <a:xfrm>
          <a:off x="1968500" y="980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126969</xdr:rowOff>
    </xdr:from>
    <xdr:ext cx="534377" cy="259045"/>
    <xdr:sp macro="" textlink="">
      <xdr:nvSpPr>
        <xdr:cNvPr id="143" name="テキスト ボックス 142"/>
        <xdr:cNvSpPr txBox="1"/>
      </xdr:nvSpPr>
      <xdr:spPr>
        <a:xfrm>
          <a:off x="1752111" y="9899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3792</xdr:rowOff>
    </xdr:from>
    <xdr:to>
      <xdr:col>6</xdr:col>
      <xdr:colOff>38100</xdr:colOff>
      <xdr:row>58</xdr:row>
      <xdr:rowOff>105392</xdr:rowOff>
    </xdr:to>
    <xdr:sp macro="" textlink="">
      <xdr:nvSpPr>
        <xdr:cNvPr id="144" name="楕円 143"/>
        <xdr:cNvSpPr/>
      </xdr:nvSpPr>
      <xdr:spPr>
        <a:xfrm>
          <a:off x="1079500" y="994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96519</xdr:rowOff>
    </xdr:from>
    <xdr:ext cx="534377" cy="259045"/>
    <xdr:sp macro="" textlink="">
      <xdr:nvSpPr>
        <xdr:cNvPr id="145" name="テキスト ボックス 144"/>
        <xdr:cNvSpPr txBox="1"/>
      </xdr:nvSpPr>
      <xdr:spPr>
        <a:xfrm>
          <a:off x="863111" y="1004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42088</xdr:rowOff>
    </xdr:from>
    <xdr:to>
      <xdr:col>24</xdr:col>
      <xdr:colOff>62865</xdr:colOff>
      <xdr:row>78</xdr:row>
      <xdr:rowOff>124338</xdr:rowOff>
    </xdr:to>
    <xdr:cxnSp macro="">
      <xdr:nvCxnSpPr>
        <xdr:cNvPr id="167" name="直線コネクタ 166"/>
        <xdr:cNvCxnSpPr/>
      </xdr:nvCxnSpPr>
      <xdr:spPr>
        <a:xfrm flipV="1">
          <a:off x="4633595" y="12043588"/>
          <a:ext cx="1270" cy="1453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128165</xdr:rowOff>
    </xdr:from>
    <xdr:ext cx="378565" cy="259045"/>
    <xdr:sp macro="" textlink="">
      <xdr:nvSpPr>
        <xdr:cNvPr id="168" name="維持補修費最小値テキスト"/>
        <xdr:cNvSpPr txBox="1"/>
      </xdr:nvSpPr>
      <xdr:spPr>
        <a:xfrm>
          <a:off x="4686300" y="135012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124338</xdr:rowOff>
    </xdr:from>
    <xdr:to>
      <xdr:col>24</xdr:col>
      <xdr:colOff>152400</xdr:colOff>
      <xdr:row>78</xdr:row>
      <xdr:rowOff>124338</xdr:rowOff>
    </xdr:to>
    <xdr:cxnSp macro="">
      <xdr:nvCxnSpPr>
        <xdr:cNvPr id="169" name="直線コネクタ 168"/>
        <xdr:cNvCxnSpPr/>
      </xdr:nvCxnSpPr>
      <xdr:spPr>
        <a:xfrm>
          <a:off x="4546600" y="13497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160215</xdr:rowOff>
    </xdr:from>
    <xdr:ext cx="534377" cy="259045"/>
    <xdr:sp macro="" textlink="">
      <xdr:nvSpPr>
        <xdr:cNvPr id="170" name="維持補修費最大値テキスト"/>
        <xdr:cNvSpPr txBox="1"/>
      </xdr:nvSpPr>
      <xdr:spPr>
        <a:xfrm>
          <a:off x="4686300" y="11818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42088</xdr:rowOff>
    </xdr:from>
    <xdr:to>
      <xdr:col>24</xdr:col>
      <xdr:colOff>152400</xdr:colOff>
      <xdr:row>70</xdr:row>
      <xdr:rowOff>42088</xdr:rowOff>
    </xdr:to>
    <xdr:cxnSp macro="">
      <xdr:nvCxnSpPr>
        <xdr:cNvPr id="171" name="直線コネクタ 170"/>
        <xdr:cNvCxnSpPr/>
      </xdr:nvCxnSpPr>
      <xdr:spPr>
        <a:xfrm>
          <a:off x="4546600" y="12043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123470</xdr:rowOff>
    </xdr:from>
    <xdr:to>
      <xdr:col>24</xdr:col>
      <xdr:colOff>63500</xdr:colOff>
      <xdr:row>77</xdr:row>
      <xdr:rowOff>135813</xdr:rowOff>
    </xdr:to>
    <xdr:cxnSp macro="">
      <xdr:nvCxnSpPr>
        <xdr:cNvPr id="172" name="直線コネクタ 171"/>
        <xdr:cNvCxnSpPr/>
      </xdr:nvCxnSpPr>
      <xdr:spPr>
        <a:xfrm flipV="1">
          <a:off x="3797300" y="13325120"/>
          <a:ext cx="838200" cy="12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80870</xdr:rowOff>
    </xdr:from>
    <xdr:ext cx="469744" cy="259045"/>
    <xdr:sp macro="" textlink="">
      <xdr:nvSpPr>
        <xdr:cNvPr id="173" name="維持補修費平均値テキスト"/>
        <xdr:cNvSpPr txBox="1"/>
      </xdr:nvSpPr>
      <xdr:spPr>
        <a:xfrm>
          <a:off x="4686300" y="131110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57993</xdr:rowOff>
    </xdr:from>
    <xdr:to>
      <xdr:col>24</xdr:col>
      <xdr:colOff>114300</xdr:colOff>
      <xdr:row>77</xdr:row>
      <xdr:rowOff>159593</xdr:rowOff>
    </xdr:to>
    <xdr:sp macro="" textlink="">
      <xdr:nvSpPr>
        <xdr:cNvPr id="174" name="フローチャート: 判断 173"/>
        <xdr:cNvSpPr/>
      </xdr:nvSpPr>
      <xdr:spPr>
        <a:xfrm>
          <a:off x="4584700" y="1325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135813</xdr:rowOff>
    </xdr:from>
    <xdr:to>
      <xdr:col>19</xdr:col>
      <xdr:colOff>177800</xdr:colOff>
      <xdr:row>77</xdr:row>
      <xdr:rowOff>148569</xdr:rowOff>
    </xdr:to>
    <xdr:cxnSp macro="">
      <xdr:nvCxnSpPr>
        <xdr:cNvPr id="175" name="直線コネクタ 174"/>
        <xdr:cNvCxnSpPr/>
      </xdr:nvCxnSpPr>
      <xdr:spPr>
        <a:xfrm flipV="1">
          <a:off x="2908300" y="13337463"/>
          <a:ext cx="889000" cy="12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91232</xdr:rowOff>
    </xdr:from>
    <xdr:to>
      <xdr:col>20</xdr:col>
      <xdr:colOff>38100</xdr:colOff>
      <xdr:row>78</xdr:row>
      <xdr:rowOff>21382</xdr:rowOff>
    </xdr:to>
    <xdr:sp macro="" textlink="">
      <xdr:nvSpPr>
        <xdr:cNvPr id="176" name="フローチャート: 判断 175"/>
        <xdr:cNvSpPr/>
      </xdr:nvSpPr>
      <xdr:spPr>
        <a:xfrm>
          <a:off x="3746500" y="13292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12509</xdr:rowOff>
    </xdr:from>
    <xdr:ext cx="469744" cy="259045"/>
    <xdr:sp macro="" textlink="">
      <xdr:nvSpPr>
        <xdr:cNvPr id="177" name="テキスト ボックス 176"/>
        <xdr:cNvSpPr txBox="1"/>
      </xdr:nvSpPr>
      <xdr:spPr>
        <a:xfrm>
          <a:off x="3562428" y="13385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148569</xdr:rowOff>
    </xdr:from>
    <xdr:to>
      <xdr:col>15</xdr:col>
      <xdr:colOff>50800</xdr:colOff>
      <xdr:row>77</xdr:row>
      <xdr:rowOff>159176</xdr:rowOff>
    </xdr:to>
    <xdr:cxnSp macro="">
      <xdr:nvCxnSpPr>
        <xdr:cNvPr id="178" name="直線コネクタ 177"/>
        <xdr:cNvCxnSpPr/>
      </xdr:nvCxnSpPr>
      <xdr:spPr>
        <a:xfrm flipV="1">
          <a:off x="2019300" y="13350219"/>
          <a:ext cx="889000" cy="1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90043</xdr:rowOff>
    </xdr:from>
    <xdr:to>
      <xdr:col>15</xdr:col>
      <xdr:colOff>101600</xdr:colOff>
      <xdr:row>78</xdr:row>
      <xdr:rowOff>20193</xdr:rowOff>
    </xdr:to>
    <xdr:sp macro="" textlink="">
      <xdr:nvSpPr>
        <xdr:cNvPr id="179" name="フローチャート: 判断 178"/>
        <xdr:cNvSpPr/>
      </xdr:nvSpPr>
      <xdr:spPr>
        <a:xfrm>
          <a:off x="2857500" y="13291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36720</xdr:rowOff>
    </xdr:from>
    <xdr:ext cx="469744" cy="259045"/>
    <xdr:sp macro="" textlink="">
      <xdr:nvSpPr>
        <xdr:cNvPr id="180" name="テキスト ボックス 179"/>
        <xdr:cNvSpPr txBox="1"/>
      </xdr:nvSpPr>
      <xdr:spPr>
        <a:xfrm>
          <a:off x="2673428" y="1306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159176</xdr:rowOff>
    </xdr:from>
    <xdr:to>
      <xdr:col>10</xdr:col>
      <xdr:colOff>114300</xdr:colOff>
      <xdr:row>78</xdr:row>
      <xdr:rowOff>61336</xdr:rowOff>
    </xdr:to>
    <xdr:cxnSp macro="">
      <xdr:nvCxnSpPr>
        <xdr:cNvPr id="181" name="直線コネクタ 180"/>
        <xdr:cNvCxnSpPr/>
      </xdr:nvCxnSpPr>
      <xdr:spPr>
        <a:xfrm flipV="1">
          <a:off x="1130300" y="13360826"/>
          <a:ext cx="889000" cy="73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83733</xdr:rowOff>
    </xdr:from>
    <xdr:to>
      <xdr:col>10</xdr:col>
      <xdr:colOff>165100</xdr:colOff>
      <xdr:row>78</xdr:row>
      <xdr:rowOff>13883</xdr:rowOff>
    </xdr:to>
    <xdr:sp macro="" textlink="">
      <xdr:nvSpPr>
        <xdr:cNvPr id="182" name="フローチャート: 判断 181"/>
        <xdr:cNvSpPr/>
      </xdr:nvSpPr>
      <xdr:spPr>
        <a:xfrm>
          <a:off x="1968500" y="132853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30410</xdr:rowOff>
    </xdr:from>
    <xdr:ext cx="469744" cy="259045"/>
    <xdr:sp macro="" textlink="">
      <xdr:nvSpPr>
        <xdr:cNvPr id="183" name="テキスト ボックス 182"/>
        <xdr:cNvSpPr txBox="1"/>
      </xdr:nvSpPr>
      <xdr:spPr>
        <a:xfrm>
          <a:off x="1784428" y="13060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98365</xdr:rowOff>
    </xdr:from>
    <xdr:to>
      <xdr:col>6</xdr:col>
      <xdr:colOff>38100</xdr:colOff>
      <xdr:row>78</xdr:row>
      <xdr:rowOff>28515</xdr:rowOff>
    </xdr:to>
    <xdr:sp macro="" textlink="">
      <xdr:nvSpPr>
        <xdr:cNvPr id="184" name="フローチャート: 判断 183"/>
        <xdr:cNvSpPr/>
      </xdr:nvSpPr>
      <xdr:spPr>
        <a:xfrm>
          <a:off x="1079500" y="1330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45042</xdr:rowOff>
    </xdr:from>
    <xdr:ext cx="469744" cy="259045"/>
    <xdr:sp macro="" textlink="">
      <xdr:nvSpPr>
        <xdr:cNvPr id="185" name="テキスト ボックス 184"/>
        <xdr:cNvSpPr txBox="1"/>
      </xdr:nvSpPr>
      <xdr:spPr>
        <a:xfrm>
          <a:off x="895428" y="1307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72670</xdr:rowOff>
    </xdr:from>
    <xdr:to>
      <xdr:col>24</xdr:col>
      <xdr:colOff>114300</xdr:colOff>
      <xdr:row>78</xdr:row>
      <xdr:rowOff>2820</xdr:rowOff>
    </xdr:to>
    <xdr:sp macro="" textlink="">
      <xdr:nvSpPr>
        <xdr:cNvPr id="191" name="楕円 190"/>
        <xdr:cNvSpPr/>
      </xdr:nvSpPr>
      <xdr:spPr>
        <a:xfrm>
          <a:off x="4584700" y="1327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51097</xdr:rowOff>
    </xdr:from>
    <xdr:ext cx="469744" cy="259045"/>
    <xdr:sp macro="" textlink="">
      <xdr:nvSpPr>
        <xdr:cNvPr id="192" name="維持補修費該当値テキスト"/>
        <xdr:cNvSpPr txBox="1"/>
      </xdr:nvSpPr>
      <xdr:spPr>
        <a:xfrm>
          <a:off x="4686300" y="1325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85013</xdr:rowOff>
    </xdr:from>
    <xdr:to>
      <xdr:col>20</xdr:col>
      <xdr:colOff>38100</xdr:colOff>
      <xdr:row>78</xdr:row>
      <xdr:rowOff>15163</xdr:rowOff>
    </xdr:to>
    <xdr:sp macro="" textlink="">
      <xdr:nvSpPr>
        <xdr:cNvPr id="193" name="楕円 192"/>
        <xdr:cNvSpPr/>
      </xdr:nvSpPr>
      <xdr:spPr>
        <a:xfrm>
          <a:off x="3746500" y="13286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31690</xdr:rowOff>
    </xdr:from>
    <xdr:ext cx="469744" cy="259045"/>
    <xdr:sp macro="" textlink="">
      <xdr:nvSpPr>
        <xdr:cNvPr id="194" name="テキスト ボックス 193"/>
        <xdr:cNvSpPr txBox="1"/>
      </xdr:nvSpPr>
      <xdr:spPr>
        <a:xfrm>
          <a:off x="3562428" y="13061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97769</xdr:rowOff>
    </xdr:from>
    <xdr:to>
      <xdr:col>15</xdr:col>
      <xdr:colOff>101600</xdr:colOff>
      <xdr:row>78</xdr:row>
      <xdr:rowOff>27919</xdr:rowOff>
    </xdr:to>
    <xdr:sp macro="" textlink="">
      <xdr:nvSpPr>
        <xdr:cNvPr id="195" name="楕円 194"/>
        <xdr:cNvSpPr/>
      </xdr:nvSpPr>
      <xdr:spPr>
        <a:xfrm>
          <a:off x="2857500" y="13299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19046</xdr:rowOff>
    </xdr:from>
    <xdr:ext cx="469744" cy="259045"/>
    <xdr:sp macro="" textlink="">
      <xdr:nvSpPr>
        <xdr:cNvPr id="196" name="テキスト ボックス 195"/>
        <xdr:cNvSpPr txBox="1"/>
      </xdr:nvSpPr>
      <xdr:spPr>
        <a:xfrm>
          <a:off x="2673428" y="13392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108376</xdr:rowOff>
    </xdr:from>
    <xdr:to>
      <xdr:col>10</xdr:col>
      <xdr:colOff>165100</xdr:colOff>
      <xdr:row>78</xdr:row>
      <xdr:rowOff>38526</xdr:rowOff>
    </xdr:to>
    <xdr:sp macro="" textlink="">
      <xdr:nvSpPr>
        <xdr:cNvPr id="197" name="楕円 196"/>
        <xdr:cNvSpPr/>
      </xdr:nvSpPr>
      <xdr:spPr>
        <a:xfrm>
          <a:off x="1968500" y="1331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29653</xdr:rowOff>
    </xdr:from>
    <xdr:ext cx="469744" cy="259045"/>
    <xdr:sp macro="" textlink="">
      <xdr:nvSpPr>
        <xdr:cNvPr id="198" name="テキスト ボックス 197"/>
        <xdr:cNvSpPr txBox="1"/>
      </xdr:nvSpPr>
      <xdr:spPr>
        <a:xfrm>
          <a:off x="1784428" y="13402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10536</xdr:rowOff>
    </xdr:from>
    <xdr:to>
      <xdr:col>6</xdr:col>
      <xdr:colOff>38100</xdr:colOff>
      <xdr:row>78</xdr:row>
      <xdr:rowOff>112136</xdr:rowOff>
    </xdr:to>
    <xdr:sp macro="" textlink="">
      <xdr:nvSpPr>
        <xdr:cNvPr id="199" name="楕円 198"/>
        <xdr:cNvSpPr/>
      </xdr:nvSpPr>
      <xdr:spPr>
        <a:xfrm>
          <a:off x="1079500" y="13383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103263</xdr:rowOff>
    </xdr:from>
    <xdr:ext cx="469744" cy="259045"/>
    <xdr:sp macro="" textlink="">
      <xdr:nvSpPr>
        <xdr:cNvPr id="200" name="テキスト ボックス 199"/>
        <xdr:cNvSpPr txBox="1"/>
      </xdr:nvSpPr>
      <xdr:spPr>
        <a:xfrm>
          <a:off x="895428" y="13476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133,305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141390</xdr:rowOff>
    </xdr:from>
    <xdr:to>
      <xdr:col>24</xdr:col>
      <xdr:colOff>62865</xdr:colOff>
      <xdr:row>98</xdr:row>
      <xdr:rowOff>150064</xdr:rowOff>
    </xdr:to>
    <xdr:cxnSp macro="">
      <xdr:nvCxnSpPr>
        <xdr:cNvPr id="225" name="直線コネクタ 224"/>
        <xdr:cNvCxnSpPr/>
      </xdr:nvCxnSpPr>
      <xdr:spPr>
        <a:xfrm flipV="1">
          <a:off x="4633595" y="15571890"/>
          <a:ext cx="1270" cy="13802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153891</xdr:rowOff>
    </xdr:from>
    <xdr:ext cx="534377" cy="259045"/>
    <xdr:sp macro="" textlink="">
      <xdr:nvSpPr>
        <xdr:cNvPr id="226" name="扶助費最小値テキスト"/>
        <xdr:cNvSpPr txBox="1"/>
      </xdr:nvSpPr>
      <xdr:spPr>
        <a:xfrm>
          <a:off x="4686300" y="16955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150064</xdr:rowOff>
    </xdr:from>
    <xdr:to>
      <xdr:col>24</xdr:col>
      <xdr:colOff>152400</xdr:colOff>
      <xdr:row>98</xdr:row>
      <xdr:rowOff>150064</xdr:rowOff>
    </xdr:to>
    <xdr:cxnSp macro="">
      <xdr:nvCxnSpPr>
        <xdr:cNvPr id="227" name="直線コネクタ 226"/>
        <xdr:cNvCxnSpPr/>
      </xdr:nvCxnSpPr>
      <xdr:spPr>
        <a:xfrm>
          <a:off x="4546600" y="16952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88067</xdr:rowOff>
    </xdr:from>
    <xdr:ext cx="599010" cy="259045"/>
    <xdr:sp macro="" textlink="">
      <xdr:nvSpPr>
        <xdr:cNvPr id="228" name="扶助費最大値テキスト"/>
        <xdr:cNvSpPr txBox="1"/>
      </xdr:nvSpPr>
      <xdr:spPr>
        <a:xfrm>
          <a:off x="4686300" y="15347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141390</xdr:rowOff>
    </xdr:from>
    <xdr:to>
      <xdr:col>24</xdr:col>
      <xdr:colOff>152400</xdr:colOff>
      <xdr:row>90</xdr:row>
      <xdr:rowOff>141390</xdr:rowOff>
    </xdr:to>
    <xdr:cxnSp macro="">
      <xdr:nvCxnSpPr>
        <xdr:cNvPr id="229" name="直線コネクタ 228"/>
        <xdr:cNvCxnSpPr/>
      </xdr:nvCxnSpPr>
      <xdr:spPr>
        <a:xfrm>
          <a:off x="4546600" y="15571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152476</xdr:rowOff>
    </xdr:from>
    <xdr:to>
      <xdr:col>24</xdr:col>
      <xdr:colOff>63500</xdr:colOff>
      <xdr:row>96</xdr:row>
      <xdr:rowOff>59043</xdr:rowOff>
    </xdr:to>
    <xdr:cxnSp macro="">
      <xdr:nvCxnSpPr>
        <xdr:cNvPr id="230" name="直線コネクタ 229"/>
        <xdr:cNvCxnSpPr/>
      </xdr:nvCxnSpPr>
      <xdr:spPr>
        <a:xfrm flipV="1">
          <a:off x="3797300" y="16440226"/>
          <a:ext cx="838200" cy="7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142842</xdr:rowOff>
    </xdr:from>
    <xdr:ext cx="599010" cy="259045"/>
    <xdr:sp macro="" textlink="">
      <xdr:nvSpPr>
        <xdr:cNvPr id="231" name="扶助費平均値テキスト"/>
        <xdr:cNvSpPr txBox="1"/>
      </xdr:nvSpPr>
      <xdr:spPr>
        <a:xfrm>
          <a:off x="4686300" y="164305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164415</xdr:rowOff>
    </xdr:from>
    <xdr:to>
      <xdr:col>24</xdr:col>
      <xdr:colOff>114300</xdr:colOff>
      <xdr:row>96</xdr:row>
      <xdr:rowOff>94565</xdr:rowOff>
    </xdr:to>
    <xdr:sp macro="" textlink="">
      <xdr:nvSpPr>
        <xdr:cNvPr id="232" name="フローチャート: 判断 231"/>
        <xdr:cNvSpPr/>
      </xdr:nvSpPr>
      <xdr:spPr>
        <a:xfrm>
          <a:off x="4584700" y="16452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59043</xdr:rowOff>
    </xdr:from>
    <xdr:to>
      <xdr:col>19</xdr:col>
      <xdr:colOff>177800</xdr:colOff>
      <xdr:row>96</xdr:row>
      <xdr:rowOff>118935</xdr:rowOff>
    </xdr:to>
    <xdr:cxnSp macro="">
      <xdr:nvCxnSpPr>
        <xdr:cNvPr id="233" name="直線コネクタ 232"/>
        <xdr:cNvCxnSpPr/>
      </xdr:nvCxnSpPr>
      <xdr:spPr>
        <a:xfrm flipV="1">
          <a:off x="2908300" y="16518243"/>
          <a:ext cx="889000" cy="59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52236</xdr:rowOff>
    </xdr:from>
    <xdr:to>
      <xdr:col>20</xdr:col>
      <xdr:colOff>38100</xdr:colOff>
      <xdr:row>96</xdr:row>
      <xdr:rowOff>153836</xdr:rowOff>
    </xdr:to>
    <xdr:sp macro="" textlink="">
      <xdr:nvSpPr>
        <xdr:cNvPr id="234" name="フローチャート: 判断 233"/>
        <xdr:cNvSpPr/>
      </xdr:nvSpPr>
      <xdr:spPr>
        <a:xfrm>
          <a:off x="3746500" y="1651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144963</xdr:rowOff>
    </xdr:from>
    <xdr:ext cx="534377" cy="259045"/>
    <xdr:sp macro="" textlink="">
      <xdr:nvSpPr>
        <xdr:cNvPr id="235" name="テキスト ボックス 234"/>
        <xdr:cNvSpPr txBox="1"/>
      </xdr:nvSpPr>
      <xdr:spPr>
        <a:xfrm>
          <a:off x="3530111" y="16604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107035</xdr:rowOff>
    </xdr:from>
    <xdr:to>
      <xdr:col>15</xdr:col>
      <xdr:colOff>50800</xdr:colOff>
      <xdr:row>96</xdr:row>
      <xdr:rowOff>118935</xdr:rowOff>
    </xdr:to>
    <xdr:cxnSp macro="">
      <xdr:nvCxnSpPr>
        <xdr:cNvPr id="236" name="直線コネクタ 235"/>
        <xdr:cNvCxnSpPr/>
      </xdr:nvCxnSpPr>
      <xdr:spPr>
        <a:xfrm>
          <a:off x="2019300" y="16566235"/>
          <a:ext cx="889000" cy="1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114985</xdr:rowOff>
    </xdr:from>
    <xdr:to>
      <xdr:col>15</xdr:col>
      <xdr:colOff>101600</xdr:colOff>
      <xdr:row>97</xdr:row>
      <xdr:rowOff>45135</xdr:rowOff>
    </xdr:to>
    <xdr:sp macro="" textlink="">
      <xdr:nvSpPr>
        <xdr:cNvPr id="237" name="フローチャート: 判断 236"/>
        <xdr:cNvSpPr/>
      </xdr:nvSpPr>
      <xdr:spPr>
        <a:xfrm>
          <a:off x="2857500" y="1657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36262</xdr:rowOff>
    </xdr:from>
    <xdr:ext cx="534377" cy="259045"/>
    <xdr:sp macro="" textlink="">
      <xdr:nvSpPr>
        <xdr:cNvPr id="238" name="テキスト ボックス 237"/>
        <xdr:cNvSpPr txBox="1"/>
      </xdr:nvSpPr>
      <xdr:spPr>
        <a:xfrm>
          <a:off x="2641111" y="16666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107035</xdr:rowOff>
    </xdr:from>
    <xdr:to>
      <xdr:col>10</xdr:col>
      <xdr:colOff>114300</xdr:colOff>
      <xdr:row>96</xdr:row>
      <xdr:rowOff>131724</xdr:rowOff>
    </xdr:to>
    <xdr:cxnSp macro="">
      <xdr:nvCxnSpPr>
        <xdr:cNvPr id="239" name="直線コネクタ 238"/>
        <xdr:cNvCxnSpPr/>
      </xdr:nvCxnSpPr>
      <xdr:spPr>
        <a:xfrm flipV="1">
          <a:off x="1130300" y="16566235"/>
          <a:ext cx="8890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112674</xdr:rowOff>
    </xdr:from>
    <xdr:to>
      <xdr:col>10</xdr:col>
      <xdr:colOff>165100</xdr:colOff>
      <xdr:row>97</xdr:row>
      <xdr:rowOff>42824</xdr:rowOff>
    </xdr:to>
    <xdr:sp macro="" textlink="">
      <xdr:nvSpPr>
        <xdr:cNvPr id="240" name="フローチャート: 判断 239"/>
        <xdr:cNvSpPr/>
      </xdr:nvSpPr>
      <xdr:spPr>
        <a:xfrm>
          <a:off x="1968500" y="16571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33951</xdr:rowOff>
    </xdr:from>
    <xdr:ext cx="534377" cy="259045"/>
    <xdr:sp macro="" textlink="">
      <xdr:nvSpPr>
        <xdr:cNvPr id="241" name="テキスト ボックス 240"/>
        <xdr:cNvSpPr txBox="1"/>
      </xdr:nvSpPr>
      <xdr:spPr>
        <a:xfrm>
          <a:off x="1752111" y="1666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142570</xdr:rowOff>
    </xdr:from>
    <xdr:to>
      <xdr:col>6</xdr:col>
      <xdr:colOff>38100</xdr:colOff>
      <xdr:row>97</xdr:row>
      <xdr:rowOff>72720</xdr:rowOff>
    </xdr:to>
    <xdr:sp macro="" textlink="">
      <xdr:nvSpPr>
        <xdr:cNvPr id="242" name="フローチャート: 判断 241"/>
        <xdr:cNvSpPr/>
      </xdr:nvSpPr>
      <xdr:spPr>
        <a:xfrm>
          <a:off x="1079500" y="16601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63847</xdr:rowOff>
    </xdr:from>
    <xdr:ext cx="534377" cy="259045"/>
    <xdr:sp macro="" textlink="">
      <xdr:nvSpPr>
        <xdr:cNvPr id="243" name="テキスト ボックス 242"/>
        <xdr:cNvSpPr txBox="1"/>
      </xdr:nvSpPr>
      <xdr:spPr>
        <a:xfrm>
          <a:off x="863111" y="16694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101676</xdr:rowOff>
    </xdr:from>
    <xdr:to>
      <xdr:col>24</xdr:col>
      <xdr:colOff>114300</xdr:colOff>
      <xdr:row>96</xdr:row>
      <xdr:rowOff>31826</xdr:rowOff>
    </xdr:to>
    <xdr:sp macro="" textlink="">
      <xdr:nvSpPr>
        <xdr:cNvPr id="249" name="楕円 248"/>
        <xdr:cNvSpPr/>
      </xdr:nvSpPr>
      <xdr:spPr>
        <a:xfrm>
          <a:off x="4584700" y="1638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124553</xdr:rowOff>
    </xdr:from>
    <xdr:ext cx="599010" cy="259045"/>
    <xdr:sp macro="" textlink="">
      <xdr:nvSpPr>
        <xdr:cNvPr id="250" name="扶助費該当値テキスト"/>
        <xdr:cNvSpPr txBox="1"/>
      </xdr:nvSpPr>
      <xdr:spPr>
        <a:xfrm>
          <a:off x="4686300" y="16240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8243</xdr:rowOff>
    </xdr:from>
    <xdr:to>
      <xdr:col>20</xdr:col>
      <xdr:colOff>38100</xdr:colOff>
      <xdr:row>96</xdr:row>
      <xdr:rowOff>109843</xdr:rowOff>
    </xdr:to>
    <xdr:sp macro="" textlink="">
      <xdr:nvSpPr>
        <xdr:cNvPr id="251" name="楕円 250"/>
        <xdr:cNvSpPr/>
      </xdr:nvSpPr>
      <xdr:spPr>
        <a:xfrm>
          <a:off x="3746500" y="16467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126370</xdr:rowOff>
    </xdr:from>
    <xdr:ext cx="534377" cy="259045"/>
    <xdr:sp macro="" textlink="">
      <xdr:nvSpPr>
        <xdr:cNvPr id="252" name="テキスト ボックス 251"/>
        <xdr:cNvSpPr txBox="1"/>
      </xdr:nvSpPr>
      <xdr:spPr>
        <a:xfrm>
          <a:off x="3530111" y="16242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68135</xdr:rowOff>
    </xdr:from>
    <xdr:to>
      <xdr:col>15</xdr:col>
      <xdr:colOff>101600</xdr:colOff>
      <xdr:row>96</xdr:row>
      <xdr:rowOff>169735</xdr:rowOff>
    </xdr:to>
    <xdr:sp macro="" textlink="">
      <xdr:nvSpPr>
        <xdr:cNvPr id="253" name="楕円 252"/>
        <xdr:cNvSpPr/>
      </xdr:nvSpPr>
      <xdr:spPr>
        <a:xfrm>
          <a:off x="2857500" y="1652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14812</xdr:rowOff>
    </xdr:from>
    <xdr:ext cx="534377" cy="259045"/>
    <xdr:sp macro="" textlink="">
      <xdr:nvSpPr>
        <xdr:cNvPr id="254" name="テキスト ボックス 253"/>
        <xdr:cNvSpPr txBox="1"/>
      </xdr:nvSpPr>
      <xdr:spPr>
        <a:xfrm>
          <a:off x="2641111" y="1630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56235</xdr:rowOff>
    </xdr:from>
    <xdr:to>
      <xdr:col>10</xdr:col>
      <xdr:colOff>165100</xdr:colOff>
      <xdr:row>96</xdr:row>
      <xdr:rowOff>157835</xdr:rowOff>
    </xdr:to>
    <xdr:sp macro="" textlink="">
      <xdr:nvSpPr>
        <xdr:cNvPr id="255" name="楕円 254"/>
        <xdr:cNvSpPr/>
      </xdr:nvSpPr>
      <xdr:spPr>
        <a:xfrm>
          <a:off x="1968500" y="1651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2912</xdr:rowOff>
    </xdr:from>
    <xdr:ext cx="534377" cy="259045"/>
    <xdr:sp macro="" textlink="">
      <xdr:nvSpPr>
        <xdr:cNvPr id="256" name="テキスト ボックス 255"/>
        <xdr:cNvSpPr txBox="1"/>
      </xdr:nvSpPr>
      <xdr:spPr>
        <a:xfrm>
          <a:off x="1752111" y="16290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80924</xdr:rowOff>
    </xdr:from>
    <xdr:to>
      <xdr:col>6</xdr:col>
      <xdr:colOff>38100</xdr:colOff>
      <xdr:row>97</xdr:row>
      <xdr:rowOff>11074</xdr:rowOff>
    </xdr:to>
    <xdr:sp macro="" textlink="">
      <xdr:nvSpPr>
        <xdr:cNvPr id="257" name="楕円 256"/>
        <xdr:cNvSpPr/>
      </xdr:nvSpPr>
      <xdr:spPr>
        <a:xfrm>
          <a:off x="1079500" y="16540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27601</xdr:rowOff>
    </xdr:from>
    <xdr:ext cx="534377" cy="259045"/>
    <xdr:sp macro="" textlink="">
      <xdr:nvSpPr>
        <xdr:cNvPr id="258" name="テキスト ボックス 257"/>
        <xdr:cNvSpPr txBox="1"/>
      </xdr:nvSpPr>
      <xdr:spPr>
        <a:xfrm>
          <a:off x="863111" y="1631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150,917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69" name="直線コネクタ 268"/>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0" name="テキスト ボックス 269"/>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1" name="直線コネクタ 270"/>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72" name="テキスト ボックス 271"/>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3" name="直線コネクタ 272"/>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74" name="テキスト ボックス 273"/>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5" name="直線コネクタ 274"/>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76" name="テキスト ボックス 275"/>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8" name="テキスト ボックス 277"/>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52974</xdr:rowOff>
    </xdr:from>
    <xdr:to>
      <xdr:col>54</xdr:col>
      <xdr:colOff>189865</xdr:colOff>
      <xdr:row>35</xdr:row>
      <xdr:rowOff>123707</xdr:rowOff>
    </xdr:to>
    <xdr:cxnSp macro="">
      <xdr:nvCxnSpPr>
        <xdr:cNvPr id="280" name="直線コネクタ 279"/>
        <xdr:cNvCxnSpPr/>
      </xdr:nvCxnSpPr>
      <xdr:spPr>
        <a:xfrm flipV="1">
          <a:off x="10475595" y="5539374"/>
          <a:ext cx="1270" cy="5850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127534</xdr:rowOff>
    </xdr:from>
    <xdr:ext cx="599010" cy="259045"/>
    <xdr:sp macro="" textlink="">
      <xdr:nvSpPr>
        <xdr:cNvPr id="281" name="補助費等最小値テキスト"/>
        <xdr:cNvSpPr txBox="1"/>
      </xdr:nvSpPr>
      <xdr:spPr>
        <a:xfrm>
          <a:off x="10528300" y="6128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123707</xdr:rowOff>
    </xdr:from>
    <xdr:to>
      <xdr:col>55</xdr:col>
      <xdr:colOff>88900</xdr:colOff>
      <xdr:row>35</xdr:row>
      <xdr:rowOff>123707</xdr:rowOff>
    </xdr:to>
    <xdr:cxnSp macro="">
      <xdr:nvCxnSpPr>
        <xdr:cNvPr id="282" name="直線コネクタ 281"/>
        <xdr:cNvCxnSpPr/>
      </xdr:nvCxnSpPr>
      <xdr:spPr>
        <a:xfrm>
          <a:off x="10388600" y="612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171101</xdr:rowOff>
    </xdr:from>
    <xdr:ext cx="599010" cy="259045"/>
    <xdr:sp macro="" textlink="">
      <xdr:nvSpPr>
        <xdr:cNvPr id="283" name="補助費等最大値テキスト"/>
        <xdr:cNvSpPr txBox="1"/>
      </xdr:nvSpPr>
      <xdr:spPr>
        <a:xfrm>
          <a:off x="10528300" y="5314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52974</xdr:rowOff>
    </xdr:from>
    <xdr:to>
      <xdr:col>55</xdr:col>
      <xdr:colOff>88900</xdr:colOff>
      <xdr:row>32</xdr:row>
      <xdr:rowOff>52974</xdr:rowOff>
    </xdr:to>
    <xdr:cxnSp macro="">
      <xdr:nvCxnSpPr>
        <xdr:cNvPr id="284" name="直線コネクタ 283"/>
        <xdr:cNvCxnSpPr/>
      </xdr:nvCxnSpPr>
      <xdr:spPr>
        <a:xfrm>
          <a:off x="10388600" y="5539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107330</xdr:rowOff>
    </xdr:from>
    <xdr:to>
      <xdr:col>55</xdr:col>
      <xdr:colOff>0</xdr:colOff>
      <xdr:row>37</xdr:row>
      <xdr:rowOff>64879</xdr:rowOff>
    </xdr:to>
    <xdr:cxnSp macro="">
      <xdr:nvCxnSpPr>
        <xdr:cNvPr id="285" name="直線コネクタ 284"/>
        <xdr:cNvCxnSpPr/>
      </xdr:nvCxnSpPr>
      <xdr:spPr>
        <a:xfrm flipV="1">
          <a:off x="9639300" y="5936630"/>
          <a:ext cx="838200" cy="471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46479</xdr:rowOff>
    </xdr:from>
    <xdr:ext cx="599010" cy="259045"/>
    <xdr:sp macro="" textlink="">
      <xdr:nvSpPr>
        <xdr:cNvPr id="286" name="補助費等平均値テキスト"/>
        <xdr:cNvSpPr txBox="1"/>
      </xdr:nvSpPr>
      <xdr:spPr>
        <a:xfrm>
          <a:off x="10528300" y="58757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68052</xdr:rowOff>
    </xdr:from>
    <xdr:to>
      <xdr:col>55</xdr:col>
      <xdr:colOff>50800</xdr:colOff>
      <xdr:row>34</xdr:row>
      <xdr:rowOff>169652</xdr:rowOff>
    </xdr:to>
    <xdr:sp macro="" textlink="">
      <xdr:nvSpPr>
        <xdr:cNvPr id="287" name="フローチャート: 判断 286"/>
        <xdr:cNvSpPr/>
      </xdr:nvSpPr>
      <xdr:spPr>
        <a:xfrm>
          <a:off x="10426700" y="5897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64879</xdr:rowOff>
    </xdr:from>
    <xdr:to>
      <xdr:col>50</xdr:col>
      <xdr:colOff>114300</xdr:colOff>
      <xdr:row>37</xdr:row>
      <xdr:rowOff>143952</xdr:rowOff>
    </xdr:to>
    <xdr:cxnSp macro="">
      <xdr:nvCxnSpPr>
        <xdr:cNvPr id="288" name="直線コネクタ 287"/>
        <xdr:cNvCxnSpPr/>
      </xdr:nvCxnSpPr>
      <xdr:spPr>
        <a:xfrm flipV="1">
          <a:off x="8750300" y="6408529"/>
          <a:ext cx="889000" cy="79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58743</xdr:rowOff>
    </xdr:from>
    <xdr:to>
      <xdr:col>50</xdr:col>
      <xdr:colOff>165100</xdr:colOff>
      <xdr:row>37</xdr:row>
      <xdr:rowOff>160343</xdr:rowOff>
    </xdr:to>
    <xdr:sp macro="" textlink="">
      <xdr:nvSpPr>
        <xdr:cNvPr id="289" name="フローチャート: 判断 288"/>
        <xdr:cNvSpPr/>
      </xdr:nvSpPr>
      <xdr:spPr>
        <a:xfrm>
          <a:off x="9588500" y="6402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151470</xdr:rowOff>
    </xdr:from>
    <xdr:ext cx="534377" cy="259045"/>
    <xdr:sp macro="" textlink="">
      <xdr:nvSpPr>
        <xdr:cNvPr id="290" name="テキスト ボックス 289"/>
        <xdr:cNvSpPr txBox="1"/>
      </xdr:nvSpPr>
      <xdr:spPr>
        <a:xfrm>
          <a:off x="9372111" y="6495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134236</xdr:rowOff>
    </xdr:from>
    <xdr:to>
      <xdr:col>45</xdr:col>
      <xdr:colOff>177800</xdr:colOff>
      <xdr:row>37</xdr:row>
      <xdr:rowOff>143952</xdr:rowOff>
    </xdr:to>
    <xdr:cxnSp macro="">
      <xdr:nvCxnSpPr>
        <xdr:cNvPr id="291" name="直線コネクタ 290"/>
        <xdr:cNvCxnSpPr/>
      </xdr:nvCxnSpPr>
      <xdr:spPr>
        <a:xfrm>
          <a:off x="7861300" y="6477886"/>
          <a:ext cx="889000" cy="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77310</xdr:rowOff>
    </xdr:from>
    <xdr:to>
      <xdr:col>46</xdr:col>
      <xdr:colOff>38100</xdr:colOff>
      <xdr:row>38</xdr:row>
      <xdr:rowOff>7460</xdr:rowOff>
    </xdr:to>
    <xdr:sp macro="" textlink="">
      <xdr:nvSpPr>
        <xdr:cNvPr id="292" name="フローチャート: 判断 291"/>
        <xdr:cNvSpPr/>
      </xdr:nvSpPr>
      <xdr:spPr>
        <a:xfrm>
          <a:off x="8699500" y="64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23987</xdr:rowOff>
    </xdr:from>
    <xdr:ext cx="534377" cy="259045"/>
    <xdr:sp macro="" textlink="">
      <xdr:nvSpPr>
        <xdr:cNvPr id="293" name="テキスト ボックス 292"/>
        <xdr:cNvSpPr txBox="1"/>
      </xdr:nvSpPr>
      <xdr:spPr>
        <a:xfrm>
          <a:off x="8483111" y="619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130862</xdr:rowOff>
    </xdr:from>
    <xdr:to>
      <xdr:col>41</xdr:col>
      <xdr:colOff>50800</xdr:colOff>
      <xdr:row>37</xdr:row>
      <xdr:rowOff>134236</xdr:rowOff>
    </xdr:to>
    <xdr:cxnSp macro="">
      <xdr:nvCxnSpPr>
        <xdr:cNvPr id="294" name="直線コネクタ 293"/>
        <xdr:cNvCxnSpPr/>
      </xdr:nvCxnSpPr>
      <xdr:spPr>
        <a:xfrm>
          <a:off x="6972300" y="6474512"/>
          <a:ext cx="889000" cy="3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80748</xdr:rowOff>
    </xdr:from>
    <xdr:to>
      <xdr:col>41</xdr:col>
      <xdr:colOff>101600</xdr:colOff>
      <xdr:row>38</xdr:row>
      <xdr:rowOff>10899</xdr:rowOff>
    </xdr:to>
    <xdr:sp macro="" textlink="">
      <xdr:nvSpPr>
        <xdr:cNvPr id="295" name="フローチャート: 判断 294"/>
        <xdr:cNvSpPr/>
      </xdr:nvSpPr>
      <xdr:spPr>
        <a:xfrm>
          <a:off x="7810500" y="642439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27425</xdr:rowOff>
    </xdr:from>
    <xdr:ext cx="534377" cy="259045"/>
    <xdr:sp macro="" textlink="">
      <xdr:nvSpPr>
        <xdr:cNvPr id="296" name="テキスト ボックス 295"/>
        <xdr:cNvSpPr txBox="1"/>
      </xdr:nvSpPr>
      <xdr:spPr>
        <a:xfrm>
          <a:off x="7594111" y="619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85764</xdr:rowOff>
    </xdr:from>
    <xdr:to>
      <xdr:col>36</xdr:col>
      <xdr:colOff>165100</xdr:colOff>
      <xdr:row>38</xdr:row>
      <xdr:rowOff>15914</xdr:rowOff>
    </xdr:to>
    <xdr:sp macro="" textlink="">
      <xdr:nvSpPr>
        <xdr:cNvPr id="297" name="フローチャート: 判断 296"/>
        <xdr:cNvSpPr/>
      </xdr:nvSpPr>
      <xdr:spPr>
        <a:xfrm>
          <a:off x="6921500" y="642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7041</xdr:rowOff>
    </xdr:from>
    <xdr:ext cx="534377" cy="259045"/>
    <xdr:sp macro="" textlink="">
      <xdr:nvSpPr>
        <xdr:cNvPr id="298" name="テキスト ボックス 297"/>
        <xdr:cNvSpPr txBox="1"/>
      </xdr:nvSpPr>
      <xdr:spPr>
        <a:xfrm>
          <a:off x="6705111" y="652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56530</xdr:rowOff>
    </xdr:from>
    <xdr:to>
      <xdr:col>55</xdr:col>
      <xdr:colOff>50800</xdr:colOff>
      <xdr:row>34</xdr:row>
      <xdr:rowOff>158130</xdr:rowOff>
    </xdr:to>
    <xdr:sp macro="" textlink="">
      <xdr:nvSpPr>
        <xdr:cNvPr id="304" name="楕円 303"/>
        <xdr:cNvSpPr/>
      </xdr:nvSpPr>
      <xdr:spPr>
        <a:xfrm>
          <a:off x="10426700" y="5885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79407</xdr:rowOff>
    </xdr:from>
    <xdr:ext cx="599010" cy="259045"/>
    <xdr:sp macro="" textlink="">
      <xdr:nvSpPr>
        <xdr:cNvPr id="305" name="補助費等該当値テキスト"/>
        <xdr:cNvSpPr txBox="1"/>
      </xdr:nvSpPr>
      <xdr:spPr>
        <a:xfrm>
          <a:off x="10528300" y="5737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14079</xdr:rowOff>
    </xdr:from>
    <xdr:to>
      <xdr:col>50</xdr:col>
      <xdr:colOff>165100</xdr:colOff>
      <xdr:row>37</xdr:row>
      <xdr:rowOff>115679</xdr:rowOff>
    </xdr:to>
    <xdr:sp macro="" textlink="">
      <xdr:nvSpPr>
        <xdr:cNvPr id="306" name="楕円 305"/>
        <xdr:cNvSpPr/>
      </xdr:nvSpPr>
      <xdr:spPr>
        <a:xfrm>
          <a:off x="9588500" y="635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132206</xdr:rowOff>
    </xdr:from>
    <xdr:ext cx="534377" cy="259045"/>
    <xdr:sp macro="" textlink="">
      <xdr:nvSpPr>
        <xdr:cNvPr id="307" name="テキスト ボックス 306"/>
        <xdr:cNvSpPr txBox="1"/>
      </xdr:nvSpPr>
      <xdr:spPr>
        <a:xfrm>
          <a:off x="9372111" y="6132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93152</xdr:rowOff>
    </xdr:from>
    <xdr:to>
      <xdr:col>46</xdr:col>
      <xdr:colOff>38100</xdr:colOff>
      <xdr:row>38</xdr:row>
      <xdr:rowOff>23302</xdr:rowOff>
    </xdr:to>
    <xdr:sp macro="" textlink="">
      <xdr:nvSpPr>
        <xdr:cNvPr id="308" name="楕円 307"/>
        <xdr:cNvSpPr/>
      </xdr:nvSpPr>
      <xdr:spPr>
        <a:xfrm>
          <a:off x="8699500" y="643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14429</xdr:rowOff>
    </xdr:from>
    <xdr:ext cx="534377" cy="259045"/>
    <xdr:sp macro="" textlink="">
      <xdr:nvSpPr>
        <xdr:cNvPr id="309" name="テキスト ボックス 308"/>
        <xdr:cNvSpPr txBox="1"/>
      </xdr:nvSpPr>
      <xdr:spPr>
        <a:xfrm>
          <a:off x="8483111" y="652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83436</xdr:rowOff>
    </xdr:from>
    <xdr:to>
      <xdr:col>41</xdr:col>
      <xdr:colOff>101600</xdr:colOff>
      <xdr:row>38</xdr:row>
      <xdr:rowOff>13587</xdr:rowOff>
    </xdr:to>
    <xdr:sp macro="" textlink="">
      <xdr:nvSpPr>
        <xdr:cNvPr id="310" name="楕円 309"/>
        <xdr:cNvSpPr/>
      </xdr:nvSpPr>
      <xdr:spPr>
        <a:xfrm>
          <a:off x="7810500" y="642708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4714</xdr:rowOff>
    </xdr:from>
    <xdr:ext cx="534377" cy="259045"/>
    <xdr:sp macro="" textlink="">
      <xdr:nvSpPr>
        <xdr:cNvPr id="311" name="テキスト ボックス 310"/>
        <xdr:cNvSpPr txBox="1"/>
      </xdr:nvSpPr>
      <xdr:spPr>
        <a:xfrm>
          <a:off x="7594111" y="651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80062</xdr:rowOff>
    </xdr:from>
    <xdr:to>
      <xdr:col>36</xdr:col>
      <xdr:colOff>165100</xdr:colOff>
      <xdr:row>38</xdr:row>
      <xdr:rowOff>10212</xdr:rowOff>
    </xdr:to>
    <xdr:sp macro="" textlink="">
      <xdr:nvSpPr>
        <xdr:cNvPr id="312" name="楕円 311"/>
        <xdr:cNvSpPr/>
      </xdr:nvSpPr>
      <xdr:spPr>
        <a:xfrm>
          <a:off x="6921500" y="642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26739</xdr:rowOff>
    </xdr:from>
    <xdr:ext cx="534377" cy="259045"/>
    <xdr:sp macro="" textlink="">
      <xdr:nvSpPr>
        <xdr:cNvPr id="313" name="テキスト ボックス 312"/>
        <xdr:cNvSpPr txBox="1"/>
      </xdr:nvSpPr>
      <xdr:spPr>
        <a:xfrm>
          <a:off x="6705111" y="6198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4" name="直線コネクタ 323"/>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5" name="テキスト ボックス 324"/>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6" name="直線コネクタ 325"/>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7" name="テキスト ボックス 326"/>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8" name="直線コネクタ 327"/>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29" name="テキスト ボックス 328"/>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0" name="直線コネクタ 329"/>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1" name="テキスト ボックス 330"/>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2" name="直線コネクタ 331"/>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3" name="テキスト ボックス 332"/>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5" name="テキスト ボックス 33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135610</xdr:rowOff>
    </xdr:from>
    <xdr:to>
      <xdr:col>54</xdr:col>
      <xdr:colOff>189865</xdr:colOff>
      <xdr:row>58</xdr:row>
      <xdr:rowOff>78537</xdr:rowOff>
    </xdr:to>
    <xdr:cxnSp macro="">
      <xdr:nvCxnSpPr>
        <xdr:cNvPr id="337" name="直線コネクタ 336"/>
        <xdr:cNvCxnSpPr/>
      </xdr:nvCxnSpPr>
      <xdr:spPr>
        <a:xfrm flipV="1">
          <a:off x="10475595" y="8536660"/>
          <a:ext cx="1270" cy="1485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82364</xdr:rowOff>
    </xdr:from>
    <xdr:ext cx="534377" cy="259045"/>
    <xdr:sp macro="" textlink="">
      <xdr:nvSpPr>
        <xdr:cNvPr id="338" name="普通建設事業費最小値テキスト"/>
        <xdr:cNvSpPr txBox="1"/>
      </xdr:nvSpPr>
      <xdr:spPr>
        <a:xfrm>
          <a:off x="10528300" y="10026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78537</xdr:rowOff>
    </xdr:from>
    <xdr:to>
      <xdr:col>55</xdr:col>
      <xdr:colOff>88900</xdr:colOff>
      <xdr:row>58</xdr:row>
      <xdr:rowOff>78537</xdr:rowOff>
    </xdr:to>
    <xdr:cxnSp macro="">
      <xdr:nvCxnSpPr>
        <xdr:cNvPr id="339" name="直線コネクタ 338"/>
        <xdr:cNvCxnSpPr/>
      </xdr:nvCxnSpPr>
      <xdr:spPr>
        <a:xfrm>
          <a:off x="10388600" y="10022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82287</xdr:rowOff>
    </xdr:from>
    <xdr:ext cx="599010" cy="259045"/>
    <xdr:sp macro="" textlink="">
      <xdr:nvSpPr>
        <xdr:cNvPr id="340" name="普通建設事業費最大値テキスト"/>
        <xdr:cNvSpPr txBox="1"/>
      </xdr:nvSpPr>
      <xdr:spPr>
        <a:xfrm>
          <a:off x="10528300" y="83118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135610</xdr:rowOff>
    </xdr:from>
    <xdr:to>
      <xdr:col>55</xdr:col>
      <xdr:colOff>88900</xdr:colOff>
      <xdr:row>49</xdr:row>
      <xdr:rowOff>135610</xdr:rowOff>
    </xdr:to>
    <xdr:cxnSp macro="">
      <xdr:nvCxnSpPr>
        <xdr:cNvPr id="341" name="直線コネクタ 340"/>
        <xdr:cNvCxnSpPr/>
      </xdr:nvCxnSpPr>
      <xdr:spPr>
        <a:xfrm>
          <a:off x="10388600" y="8536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136411</xdr:rowOff>
    </xdr:from>
    <xdr:to>
      <xdr:col>55</xdr:col>
      <xdr:colOff>0</xdr:colOff>
      <xdr:row>57</xdr:row>
      <xdr:rowOff>123825</xdr:rowOff>
    </xdr:to>
    <xdr:cxnSp macro="">
      <xdr:nvCxnSpPr>
        <xdr:cNvPr id="342" name="直線コネクタ 341"/>
        <xdr:cNvCxnSpPr/>
      </xdr:nvCxnSpPr>
      <xdr:spPr>
        <a:xfrm>
          <a:off x="9639300" y="9737611"/>
          <a:ext cx="838200" cy="158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124693</xdr:rowOff>
    </xdr:from>
    <xdr:ext cx="534377" cy="259045"/>
    <xdr:sp macro="" textlink="">
      <xdr:nvSpPr>
        <xdr:cNvPr id="343" name="普通建設事業費平均値テキスト"/>
        <xdr:cNvSpPr txBox="1"/>
      </xdr:nvSpPr>
      <xdr:spPr>
        <a:xfrm>
          <a:off x="10528300" y="93829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101816</xdr:rowOff>
    </xdr:from>
    <xdr:to>
      <xdr:col>55</xdr:col>
      <xdr:colOff>50800</xdr:colOff>
      <xdr:row>56</xdr:row>
      <xdr:rowOff>31966</xdr:rowOff>
    </xdr:to>
    <xdr:sp macro="" textlink="">
      <xdr:nvSpPr>
        <xdr:cNvPr id="344" name="フローチャート: 判断 343"/>
        <xdr:cNvSpPr/>
      </xdr:nvSpPr>
      <xdr:spPr>
        <a:xfrm>
          <a:off x="10426700" y="9531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136411</xdr:rowOff>
    </xdr:from>
    <xdr:to>
      <xdr:col>50</xdr:col>
      <xdr:colOff>114300</xdr:colOff>
      <xdr:row>57</xdr:row>
      <xdr:rowOff>91389</xdr:rowOff>
    </xdr:to>
    <xdr:cxnSp macro="">
      <xdr:nvCxnSpPr>
        <xdr:cNvPr id="345" name="直線コネクタ 344"/>
        <xdr:cNvCxnSpPr/>
      </xdr:nvCxnSpPr>
      <xdr:spPr>
        <a:xfrm flipV="1">
          <a:off x="8750300" y="9737611"/>
          <a:ext cx="889000" cy="1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100482</xdr:rowOff>
    </xdr:from>
    <xdr:to>
      <xdr:col>50</xdr:col>
      <xdr:colOff>165100</xdr:colOff>
      <xdr:row>56</xdr:row>
      <xdr:rowOff>30632</xdr:rowOff>
    </xdr:to>
    <xdr:sp macro="" textlink="">
      <xdr:nvSpPr>
        <xdr:cNvPr id="346" name="フローチャート: 判断 345"/>
        <xdr:cNvSpPr/>
      </xdr:nvSpPr>
      <xdr:spPr>
        <a:xfrm>
          <a:off x="9588500" y="9530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47159</xdr:rowOff>
    </xdr:from>
    <xdr:ext cx="534377" cy="259045"/>
    <xdr:sp macro="" textlink="">
      <xdr:nvSpPr>
        <xdr:cNvPr id="347" name="テキスト ボックス 346"/>
        <xdr:cNvSpPr txBox="1"/>
      </xdr:nvSpPr>
      <xdr:spPr>
        <a:xfrm>
          <a:off x="9372111" y="930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81915</xdr:rowOff>
    </xdr:from>
    <xdr:to>
      <xdr:col>45</xdr:col>
      <xdr:colOff>177800</xdr:colOff>
      <xdr:row>57</xdr:row>
      <xdr:rowOff>91389</xdr:rowOff>
    </xdr:to>
    <xdr:cxnSp macro="">
      <xdr:nvCxnSpPr>
        <xdr:cNvPr id="348" name="直線コネクタ 347"/>
        <xdr:cNvCxnSpPr/>
      </xdr:nvCxnSpPr>
      <xdr:spPr>
        <a:xfrm>
          <a:off x="7861300" y="9854565"/>
          <a:ext cx="889000" cy="9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146888</xdr:rowOff>
    </xdr:from>
    <xdr:to>
      <xdr:col>46</xdr:col>
      <xdr:colOff>38100</xdr:colOff>
      <xdr:row>56</xdr:row>
      <xdr:rowOff>77038</xdr:rowOff>
    </xdr:to>
    <xdr:sp macro="" textlink="">
      <xdr:nvSpPr>
        <xdr:cNvPr id="349" name="フローチャート: 判断 348"/>
        <xdr:cNvSpPr/>
      </xdr:nvSpPr>
      <xdr:spPr>
        <a:xfrm>
          <a:off x="8699500" y="957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93565</xdr:rowOff>
    </xdr:from>
    <xdr:ext cx="534377" cy="259045"/>
    <xdr:sp macro="" textlink="">
      <xdr:nvSpPr>
        <xdr:cNvPr id="350" name="テキスト ボックス 349"/>
        <xdr:cNvSpPr txBox="1"/>
      </xdr:nvSpPr>
      <xdr:spPr>
        <a:xfrm>
          <a:off x="8483111" y="9351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166865</xdr:rowOff>
    </xdr:from>
    <xdr:to>
      <xdr:col>41</xdr:col>
      <xdr:colOff>50800</xdr:colOff>
      <xdr:row>57</xdr:row>
      <xdr:rowOff>81915</xdr:rowOff>
    </xdr:to>
    <xdr:cxnSp macro="">
      <xdr:nvCxnSpPr>
        <xdr:cNvPr id="351" name="直線コネクタ 350"/>
        <xdr:cNvCxnSpPr/>
      </xdr:nvCxnSpPr>
      <xdr:spPr>
        <a:xfrm>
          <a:off x="6972300" y="9768065"/>
          <a:ext cx="889000" cy="86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72136</xdr:rowOff>
    </xdr:from>
    <xdr:to>
      <xdr:col>41</xdr:col>
      <xdr:colOff>101600</xdr:colOff>
      <xdr:row>56</xdr:row>
      <xdr:rowOff>2286</xdr:rowOff>
    </xdr:to>
    <xdr:sp macro="" textlink="">
      <xdr:nvSpPr>
        <xdr:cNvPr id="352" name="フローチャート: 判断 351"/>
        <xdr:cNvSpPr/>
      </xdr:nvSpPr>
      <xdr:spPr>
        <a:xfrm>
          <a:off x="7810500" y="9501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18813</xdr:rowOff>
    </xdr:from>
    <xdr:ext cx="534377" cy="259045"/>
    <xdr:sp macro="" textlink="">
      <xdr:nvSpPr>
        <xdr:cNvPr id="353" name="テキスト ボックス 352"/>
        <xdr:cNvSpPr txBox="1"/>
      </xdr:nvSpPr>
      <xdr:spPr>
        <a:xfrm>
          <a:off x="7594111" y="9277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114249</xdr:rowOff>
    </xdr:from>
    <xdr:to>
      <xdr:col>36</xdr:col>
      <xdr:colOff>165100</xdr:colOff>
      <xdr:row>56</xdr:row>
      <xdr:rowOff>44399</xdr:rowOff>
    </xdr:to>
    <xdr:sp macro="" textlink="">
      <xdr:nvSpPr>
        <xdr:cNvPr id="354" name="フローチャート: 判断 353"/>
        <xdr:cNvSpPr/>
      </xdr:nvSpPr>
      <xdr:spPr>
        <a:xfrm>
          <a:off x="6921500" y="954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60926</xdr:rowOff>
    </xdr:from>
    <xdr:ext cx="534377" cy="259045"/>
    <xdr:sp macro="" textlink="">
      <xdr:nvSpPr>
        <xdr:cNvPr id="355" name="テキスト ボックス 354"/>
        <xdr:cNvSpPr txBox="1"/>
      </xdr:nvSpPr>
      <xdr:spPr>
        <a:xfrm>
          <a:off x="6705111" y="931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73025</xdr:rowOff>
    </xdr:from>
    <xdr:to>
      <xdr:col>55</xdr:col>
      <xdr:colOff>50800</xdr:colOff>
      <xdr:row>58</xdr:row>
      <xdr:rowOff>3175</xdr:rowOff>
    </xdr:to>
    <xdr:sp macro="" textlink="">
      <xdr:nvSpPr>
        <xdr:cNvPr id="361" name="楕円 360"/>
        <xdr:cNvSpPr/>
      </xdr:nvSpPr>
      <xdr:spPr>
        <a:xfrm>
          <a:off x="10426700" y="984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159402</xdr:rowOff>
    </xdr:from>
    <xdr:ext cx="534377" cy="259045"/>
    <xdr:sp macro="" textlink="">
      <xdr:nvSpPr>
        <xdr:cNvPr id="362" name="普通建設事業費該当値テキスト"/>
        <xdr:cNvSpPr txBox="1"/>
      </xdr:nvSpPr>
      <xdr:spPr>
        <a:xfrm>
          <a:off x="10528300" y="9760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85611</xdr:rowOff>
    </xdr:from>
    <xdr:to>
      <xdr:col>50</xdr:col>
      <xdr:colOff>165100</xdr:colOff>
      <xdr:row>57</xdr:row>
      <xdr:rowOff>15761</xdr:rowOff>
    </xdr:to>
    <xdr:sp macro="" textlink="">
      <xdr:nvSpPr>
        <xdr:cNvPr id="363" name="楕円 362"/>
        <xdr:cNvSpPr/>
      </xdr:nvSpPr>
      <xdr:spPr>
        <a:xfrm>
          <a:off x="9588500" y="9686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6888</xdr:rowOff>
    </xdr:from>
    <xdr:ext cx="534377" cy="259045"/>
    <xdr:sp macro="" textlink="">
      <xdr:nvSpPr>
        <xdr:cNvPr id="364" name="テキスト ボックス 363"/>
        <xdr:cNvSpPr txBox="1"/>
      </xdr:nvSpPr>
      <xdr:spPr>
        <a:xfrm>
          <a:off x="9372111" y="9779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40589</xdr:rowOff>
    </xdr:from>
    <xdr:to>
      <xdr:col>46</xdr:col>
      <xdr:colOff>38100</xdr:colOff>
      <xdr:row>57</xdr:row>
      <xdr:rowOff>142189</xdr:rowOff>
    </xdr:to>
    <xdr:sp macro="" textlink="">
      <xdr:nvSpPr>
        <xdr:cNvPr id="365" name="楕円 364"/>
        <xdr:cNvSpPr/>
      </xdr:nvSpPr>
      <xdr:spPr>
        <a:xfrm>
          <a:off x="8699500" y="981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133316</xdr:rowOff>
    </xdr:from>
    <xdr:ext cx="534377" cy="259045"/>
    <xdr:sp macro="" textlink="">
      <xdr:nvSpPr>
        <xdr:cNvPr id="366" name="テキスト ボックス 365"/>
        <xdr:cNvSpPr txBox="1"/>
      </xdr:nvSpPr>
      <xdr:spPr>
        <a:xfrm>
          <a:off x="8483111" y="990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31115</xdr:rowOff>
    </xdr:from>
    <xdr:to>
      <xdr:col>41</xdr:col>
      <xdr:colOff>101600</xdr:colOff>
      <xdr:row>57</xdr:row>
      <xdr:rowOff>132715</xdr:rowOff>
    </xdr:to>
    <xdr:sp macro="" textlink="">
      <xdr:nvSpPr>
        <xdr:cNvPr id="367" name="楕円 366"/>
        <xdr:cNvSpPr/>
      </xdr:nvSpPr>
      <xdr:spPr>
        <a:xfrm>
          <a:off x="7810500" y="9803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123842</xdr:rowOff>
    </xdr:from>
    <xdr:ext cx="534377" cy="259045"/>
    <xdr:sp macro="" textlink="">
      <xdr:nvSpPr>
        <xdr:cNvPr id="368" name="テキスト ボックス 367"/>
        <xdr:cNvSpPr txBox="1"/>
      </xdr:nvSpPr>
      <xdr:spPr>
        <a:xfrm>
          <a:off x="7594111" y="9896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116065</xdr:rowOff>
    </xdr:from>
    <xdr:to>
      <xdr:col>36</xdr:col>
      <xdr:colOff>165100</xdr:colOff>
      <xdr:row>57</xdr:row>
      <xdr:rowOff>46215</xdr:rowOff>
    </xdr:to>
    <xdr:sp macro="" textlink="">
      <xdr:nvSpPr>
        <xdr:cNvPr id="369" name="楕円 368"/>
        <xdr:cNvSpPr/>
      </xdr:nvSpPr>
      <xdr:spPr>
        <a:xfrm>
          <a:off x="6921500" y="971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37342</xdr:rowOff>
    </xdr:from>
    <xdr:ext cx="534377" cy="259045"/>
    <xdr:sp macro="" textlink="">
      <xdr:nvSpPr>
        <xdr:cNvPr id="370" name="テキスト ボックス 369"/>
        <xdr:cNvSpPr txBox="1"/>
      </xdr:nvSpPr>
      <xdr:spPr>
        <a:xfrm>
          <a:off x="6705111" y="9809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45555</xdr:rowOff>
    </xdr:from>
    <xdr:to>
      <xdr:col>54</xdr:col>
      <xdr:colOff>189865</xdr:colOff>
      <xdr:row>79</xdr:row>
      <xdr:rowOff>44450</xdr:rowOff>
    </xdr:to>
    <xdr:cxnSp macro="">
      <xdr:nvCxnSpPr>
        <xdr:cNvPr id="394" name="直線コネクタ 393"/>
        <xdr:cNvCxnSpPr/>
      </xdr:nvCxnSpPr>
      <xdr:spPr>
        <a:xfrm flipV="1">
          <a:off x="10475595" y="12218505"/>
          <a:ext cx="1270" cy="137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395" name="普通建設事業費 （ うち新規整備　）最小値テキスト"/>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6" name="直線コネクタ 395"/>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163682</xdr:rowOff>
    </xdr:from>
    <xdr:ext cx="534377" cy="259045"/>
    <xdr:sp macro="" textlink="">
      <xdr:nvSpPr>
        <xdr:cNvPr id="397" name="普通建設事業費 （ うち新規整備　）最大値テキスト"/>
        <xdr:cNvSpPr txBox="1"/>
      </xdr:nvSpPr>
      <xdr:spPr>
        <a:xfrm>
          <a:off x="10528300" y="11993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45555</xdr:rowOff>
    </xdr:from>
    <xdr:to>
      <xdr:col>55</xdr:col>
      <xdr:colOff>88900</xdr:colOff>
      <xdr:row>71</xdr:row>
      <xdr:rowOff>45555</xdr:rowOff>
    </xdr:to>
    <xdr:cxnSp macro="">
      <xdr:nvCxnSpPr>
        <xdr:cNvPr id="398" name="直線コネクタ 397"/>
        <xdr:cNvCxnSpPr/>
      </xdr:nvCxnSpPr>
      <xdr:spPr>
        <a:xfrm>
          <a:off x="10388600" y="12218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147662</xdr:rowOff>
    </xdr:from>
    <xdr:to>
      <xdr:col>55</xdr:col>
      <xdr:colOff>0</xdr:colOff>
      <xdr:row>78</xdr:row>
      <xdr:rowOff>163722</xdr:rowOff>
    </xdr:to>
    <xdr:cxnSp macro="">
      <xdr:nvCxnSpPr>
        <xdr:cNvPr id="399" name="直線コネクタ 398"/>
        <xdr:cNvCxnSpPr/>
      </xdr:nvCxnSpPr>
      <xdr:spPr>
        <a:xfrm>
          <a:off x="9639300" y="13520762"/>
          <a:ext cx="838200" cy="16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152849</xdr:rowOff>
    </xdr:from>
    <xdr:ext cx="534377" cy="259045"/>
    <xdr:sp macro="" textlink="">
      <xdr:nvSpPr>
        <xdr:cNvPr id="400" name="普通建設事業費 （ うち新規整備　）平均値テキスト"/>
        <xdr:cNvSpPr txBox="1"/>
      </xdr:nvSpPr>
      <xdr:spPr>
        <a:xfrm>
          <a:off x="10528300" y="131830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129972</xdr:rowOff>
    </xdr:from>
    <xdr:to>
      <xdr:col>55</xdr:col>
      <xdr:colOff>50800</xdr:colOff>
      <xdr:row>78</xdr:row>
      <xdr:rowOff>60122</xdr:rowOff>
    </xdr:to>
    <xdr:sp macro="" textlink="">
      <xdr:nvSpPr>
        <xdr:cNvPr id="401" name="フローチャート: 判断 400"/>
        <xdr:cNvSpPr/>
      </xdr:nvSpPr>
      <xdr:spPr>
        <a:xfrm>
          <a:off x="104267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120765</xdr:rowOff>
    </xdr:from>
    <xdr:to>
      <xdr:col>50</xdr:col>
      <xdr:colOff>114300</xdr:colOff>
      <xdr:row>78</xdr:row>
      <xdr:rowOff>147662</xdr:rowOff>
    </xdr:to>
    <xdr:cxnSp macro="">
      <xdr:nvCxnSpPr>
        <xdr:cNvPr id="402" name="直線コネクタ 401"/>
        <xdr:cNvCxnSpPr/>
      </xdr:nvCxnSpPr>
      <xdr:spPr>
        <a:xfrm>
          <a:off x="8750300" y="13493865"/>
          <a:ext cx="889000" cy="26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77146</xdr:rowOff>
    </xdr:from>
    <xdr:to>
      <xdr:col>50</xdr:col>
      <xdr:colOff>165100</xdr:colOff>
      <xdr:row>78</xdr:row>
      <xdr:rowOff>7296</xdr:rowOff>
    </xdr:to>
    <xdr:sp macro="" textlink="">
      <xdr:nvSpPr>
        <xdr:cNvPr id="403" name="フローチャート: 判断 402"/>
        <xdr:cNvSpPr/>
      </xdr:nvSpPr>
      <xdr:spPr>
        <a:xfrm>
          <a:off x="9588500" y="1327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23823</xdr:rowOff>
    </xdr:from>
    <xdr:ext cx="534377" cy="259045"/>
    <xdr:sp macro="" textlink="">
      <xdr:nvSpPr>
        <xdr:cNvPr id="404" name="テキスト ボックス 403"/>
        <xdr:cNvSpPr txBox="1"/>
      </xdr:nvSpPr>
      <xdr:spPr>
        <a:xfrm>
          <a:off x="9372111" y="13054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121145</xdr:rowOff>
    </xdr:from>
    <xdr:to>
      <xdr:col>45</xdr:col>
      <xdr:colOff>177800</xdr:colOff>
      <xdr:row>78</xdr:row>
      <xdr:rowOff>120765</xdr:rowOff>
    </xdr:to>
    <xdr:cxnSp macro="">
      <xdr:nvCxnSpPr>
        <xdr:cNvPr id="405" name="直線コネクタ 404"/>
        <xdr:cNvCxnSpPr/>
      </xdr:nvCxnSpPr>
      <xdr:spPr>
        <a:xfrm>
          <a:off x="7861300" y="13322795"/>
          <a:ext cx="889000" cy="171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104978</xdr:rowOff>
    </xdr:from>
    <xdr:to>
      <xdr:col>46</xdr:col>
      <xdr:colOff>38100</xdr:colOff>
      <xdr:row>78</xdr:row>
      <xdr:rowOff>35128</xdr:rowOff>
    </xdr:to>
    <xdr:sp macro="" textlink="">
      <xdr:nvSpPr>
        <xdr:cNvPr id="406" name="フローチャート: 判断 405"/>
        <xdr:cNvSpPr/>
      </xdr:nvSpPr>
      <xdr:spPr>
        <a:xfrm>
          <a:off x="8699500" y="13306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51655</xdr:rowOff>
    </xdr:from>
    <xdr:ext cx="534377" cy="259045"/>
    <xdr:sp macro="" textlink="">
      <xdr:nvSpPr>
        <xdr:cNvPr id="407" name="テキスト ボックス 406"/>
        <xdr:cNvSpPr txBox="1"/>
      </xdr:nvSpPr>
      <xdr:spPr>
        <a:xfrm>
          <a:off x="8483111" y="13081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121145</xdr:rowOff>
    </xdr:from>
    <xdr:to>
      <xdr:col>41</xdr:col>
      <xdr:colOff>50800</xdr:colOff>
      <xdr:row>77</xdr:row>
      <xdr:rowOff>130060</xdr:rowOff>
    </xdr:to>
    <xdr:cxnSp macro="">
      <xdr:nvCxnSpPr>
        <xdr:cNvPr id="408" name="直線コネクタ 407"/>
        <xdr:cNvCxnSpPr/>
      </xdr:nvCxnSpPr>
      <xdr:spPr>
        <a:xfrm flipV="1">
          <a:off x="6972300" y="13322795"/>
          <a:ext cx="889000" cy="8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90024</xdr:rowOff>
    </xdr:from>
    <xdr:to>
      <xdr:col>41</xdr:col>
      <xdr:colOff>101600</xdr:colOff>
      <xdr:row>78</xdr:row>
      <xdr:rowOff>20174</xdr:rowOff>
    </xdr:to>
    <xdr:sp macro="" textlink="">
      <xdr:nvSpPr>
        <xdr:cNvPr id="409" name="フローチャート: 判断 408"/>
        <xdr:cNvSpPr/>
      </xdr:nvSpPr>
      <xdr:spPr>
        <a:xfrm>
          <a:off x="7810500" y="13291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11301</xdr:rowOff>
    </xdr:from>
    <xdr:ext cx="534377" cy="259045"/>
    <xdr:sp macro="" textlink="">
      <xdr:nvSpPr>
        <xdr:cNvPr id="410" name="テキスト ボックス 409"/>
        <xdr:cNvSpPr txBox="1"/>
      </xdr:nvSpPr>
      <xdr:spPr>
        <a:xfrm>
          <a:off x="7594111" y="13384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78290</xdr:rowOff>
    </xdr:from>
    <xdr:to>
      <xdr:col>36</xdr:col>
      <xdr:colOff>165100</xdr:colOff>
      <xdr:row>78</xdr:row>
      <xdr:rowOff>8440</xdr:rowOff>
    </xdr:to>
    <xdr:sp macro="" textlink="">
      <xdr:nvSpPr>
        <xdr:cNvPr id="411" name="フローチャート: 判断 410"/>
        <xdr:cNvSpPr/>
      </xdr:nvSpPr>
      <xdr:spPr>
        <a:xfrm>
          <a:off x="6921500" y="1327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24967</xdr:rowOff>
    </xdr:from>
    <xdr:ext cx="534377" cy="259045"/>
    <xdr:sp macro="" textlink="">
      <xdr:nvSpPr>
        <xdr:cNvPr id="412" name="テキスト ボックス 411"/>
        <xdr:cNvSpPr txBox="1"/>
      </xdr:nvSpPr>
      <xdr:spPr>
        <a:xfrm>
          <a:off x="6705111" y="13055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112922</xdr:rowOff>
    </xdr:from>
    <xdr:to>
      <xdr:col>55</xdr:col>
      <xdr:colOff>50800</xdr:colOff>
      <xdr:row>79</xdr:row>
      <xdr:rowOff>43072</xdr:rowOff>
    </xdr:to>
    <xdr:sp macro="" textlink="">
      <xdr:nvSpPr>
        <xdr:cNvPr id="418" name="楕円 417"/>
        <xdr:cNvSpPr/>
      </xdr:nvSpPr>
      <xdr:spPr>
        <a:xfrm>
          <a:off x="10426700" y="13486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27849</xdr:rowOff>
    </xdr:from>
    <xdr:ext cx="469744" cy="259045"/>
    <xdr:sp macro="" textlink="">
      <xdr:nvSpPr>
        <xdr:cNvPr id="419" name="普通建設事業費 （ うち新規整備　）該当値テキスト"/>
        <xdr:cNvSpPr txBox="1"/>
      </xdr:nvSpPr>
      <xdr:spPr>
        <a:xfrm>
          <a:off x="10528300" y="13400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96862</xdr:rowOff>
    </xdr:from>
    <xdr:to>
      <xdr:col>50</xdr:col>
      <xdr:colOff>165100</xdr:colOff>
      <xdr:row>79</xdr:row>
      <xdr:rowOff>27012</xdr:rowOff>
    </xdr:to>
    <xdr:sp macro="" textlink="">
      <xdr:nvSpPr>
        <xdr:cNvPr id="420" name="楕円 419"/>
        <xdr:cNvSpPr/>
      </xdr:nvSpPr>
      <xdr:spPr>
        <a:xfrm>
          <a:off x="9588500" y="1346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18139</xdr:rowOff>
    </xdr:from>
    <xdr:ext cx="469744" cy="259045"/>
    <xdr:sp macro="" textlink="">
      <xdr:nvSpPr>
        <xdr:cNvPr id="421" name="テキスト ボックス 420"/>
        <xdr:cNvSpPr txBox="1"/>
      </xdr:nvSpPr>
      <xdr:spPr>
        <a:xfrm>
          <a:off x="9404428" y="1356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69965</xdr:rowOff>
    </xdr:from>
    <xdr:to>
      <xdr:col>46</xdr:col>
      <xdr:colOff>38100</xdr:colOff>
      <xdr:row>79</xdr:row>
      <xdr:rowOff>115</xdr:rowOff>
    </xdr:to>
    <xdr:sp macro="" textlink="">
      <xdr:nvSpPr>
        <xdr:cNvPr id="422" name="楕円 421"/>
        <xdr:cNvSpPr/>
      </xdr:nvSpPr>
      <xdr:spPr>
        <a:xfrm>
          <a:off x="8699500" y="13443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162692</xdr:rowOff>
    </xdr:from>
    <xdr:ext cx="469744" cy="259045"/>
    <xdr:sp macro="" textlink="">
      <xdr:nvSpPr>
        <xdr:cNvPr id="423" name="テキスト ボックス 422"/>
        <xdr:cNvSpPr txBox="1"/>
      </xdr:nvSpPr>
      <xdr:spPr>
        <a:xfrm>
          <a:off x="8515428" y="13535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70345</xdr:rowOff>
    </xdr:from>
    <xdr:to>
      <xdr:col>41</xdr:col>
      <xdr:colOff>101600</xdr:colOff>
      <xdr:row>78</xdr:row>
      <xdr:rowOff>495</xdr:rowOff>
    </xdr:to>
    <xdr:sp macro="" textlink="">
      <xdr:nvSpPr>
        <xdr:cNvPr id="424" name="楕円 423"/>
        <xdr:cNvSpPr/>
      </xdr:nvSpPr>
      <xdr:spPr>
        <a:xfrm>
          <a:off x="7810500" y="1327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17022</xdr:rowOff>
    </xdr:from>
    <xdr:ext cx="534377" cy="259045"/>
    <xdr:sp macro="" textlink="">
      <xdr:nvSpPr>
        <xdr:cNvPr id="425" name="テキスト ボックス 424"/>
        <xdr:cNvSpPr txBox="1"/>
      </xdr:nvSpPr>
      <xdr:spPr>
        <a:xfrm>
          <a:off x="7594111" y="13047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79260</xdr:rowOff>
    </xdr:from>
    <xdr:to>
      <xdr:col>36</xdr:col>
      <xdr:colOff>165100</xdr:colOff>
      <xdr:row>78</xdr:row>
      <xdr:rowOff>9410</xdr:rowOff>
    </xdr:to>
    <xdr:sp macro="" textlink="">
      <xdr:nvSpPr>
        <xdr:cNvPr id="426" name="楕円 425"/>
        <xdr:cNvSpPr/>
      </xdr:nvSpPr>
      <xdr:spPr>
        <a:xfrm>
          <a:off x="6921500" y="1328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537</xdr:rowOff>
    </xdr:from>
    <xdr:ext cx="534377" cy="259045"/>
    <xdr:sp macro="" textlink="">
      <xdr:nvSpPr>
        <xdr:cNvPr id="427" name="テキスト ボックス 426"/>
        <xdr:cNvSpPr txBox="1"/>
      </xdr:nvSpPr>
      <xdr:spPr>
        <a:xfrm>
          <a:off x="6705111" y="13373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38" name="直線コネクタ 437"/>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39" name="テキスト ボックス 438"/>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0" name="直線コネクタ 439"/>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1" name="テキスト ボックス 440"/>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2" name="直線コネクタ 441"/>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3" name="テキスト ボックス 442"/>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4" name="直線コネクタ 443"/>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5" name="テキスト ボックス 444"/>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6" name="直線コネクタ 445"/>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7" name="テキスト ボックス 446"/>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8" name="直線コネクタ 44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9" name="テキスト ボックス 44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0"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101778</xdr:rowOff>
    </xdr:from>
    <xdr:to>
      <xdr:col>54</xdr:col>
      <xdr:colOff>189865</xdr:colOff>
      <xdr:row>99</xdr:row>
      <xdr:rowOff>14136</xdr:rowOff>
    </xdr:to>
    <xdr:cxnSp macro="">
      <xdr:nvCxnSpPr>
        <xdr:cNvPr id="451" name="直線コネクタ 450"/>
        <xdr:cNvCxnSpPr/>
      </xdr:nvCxnSpPr>
      <xdr:spPr>
        <a:xfrm flipV="1">
          <a:off x="10475595" y="15703728"/>
          <a:ext cx="1270" cy="12839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17963</xdr:rowOff>
    </xdr:from>
    <xdr:ext cx="469744" cy="259045"/>
    <xdr:sp macro="" textlink="">
      <xdr:nvSpPr>
        <xdr:cNvPr id="452" name="普通建設事業費 （ うち更新整備　）最小値テキスト"/>
        <xdr:cNvSpPr txBox="1"/>
      </xdr:nvSpPr>
      <xdr:spPr>
        <a:xfrm>
          <a:off x="10528300" y="16991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14136</xdr:rowOff>
    </xdr:from>
    <xdr:to>
      <xdr:col>55</xdr:col>
      <xdr:colOff>88900</xdr:colOff>
      <xdr:row>99</xdr:row>
      <xdr:rowOff>14136</xdr:rowOff>
    </xdr:to>
    <xdr:cxnSp macro="">
      <xdr:nvCxnSpPr>
        <xdr:cNvPr id="453" name="直線コネクタ 452"/>
        <xdr:cNvCxnSpPr/>
      </xdr:nvCxnSpPr>
      <xdr:spPr>
        <a:xfrm>
          <a:off x="10388600" y="1698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48455</xdr:rowOff>
    </xdr:from>
    <xdr:ext cx="599010" cy="259045"/>
    <xdr:sp macro="" textlink="">
      <xdr:nvSpPr>
        <xdr:cNvPr id="454" name="普通建設事業費 （ うち更新整備　）最大値テキスト"/>
        <xdr:cNvSpPr txBox="1"/>
      </xdr:nvSpPr>
      <xdr:spPr>
        <a:xfrm>
          <a:off x="10528300" y="15478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101778</xdr:rowOff>
    </xdr:from>
    <xdr:to>
      <xdr:col>55</xdr:col>
      <xdr:colOff>88900</xdr:colOff>
      <xdr:row>91</xdr:row>
      <xdr:rowOff>101778</xdr:rowOff>
    </xdr:to>
    <xdr:cxnSp macro="">
      <xdr:nvCxnSpPr>
        <xdr:cNvPr id="455" name="直線コネクタ 454"/>
        <xdr:cNvCxnSpPr/>
      </xdr:nvCxnSpPr>
      <xdr:spPr>
        <a:xfrm>
          <a:off x="10388600" y="15703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84837</xdr:rowOff>
    </xdr:from>
    <xdr:to>
      <xdr:col>55</xdr:col>
      <xdr:colOff>0</xdr:colOff>
      <xdr:row>98</xdr:row>
      <xdr:rowOff>17742</xdr:rowOff>
    </xdr:to>
    <xdr:cxnSp macro="">
      <xdr:nvCxnSpPr>
        <xdr:cNvPr id="456" name="直線コネクタ 455"/>
        <xdr:cNvCxnSpPr/>
      </xdr:nvCxnSpPr>
      <xdr:spPr>
        <a:xfrm>
          <a:off x="9639300" y="16715487"/>
          <a:ext cx="838200" cy="10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23310</xdr:rowOff>
    </xdr:from>
    <xdr:ext cx="534377" cy="259045"/>
    <xdr:sp macro="" textlink="">
      <xdr:nvSpPr>
        <xdr:cNvPr id="457" name="普通建設事業費 （ うち更新整備　）平均値テキスト"/>
        <xdr:cNvSpPr txBox="1"/>
      </xdr:nvSpPr>
      <xdr:spPr>
        <a:xfrm>
          <a:off x="10528300" y="164825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433</xdr:rowOff>
    </xdr:from>
    <xdr:to>
      <xdr:col>55</xdr:col>
      <xdr:colOff>50800</xdr:colOff>
      <xdr:row>97</xdr:row>
      <xdr:rowOff>102033</xdr:rowOff>
    </xdr:to>
    <xdr:sp macro="" textlink="">
      <xdr:nvSpPr>
        <xdr:cNvPr id="458" name="フローチャート: 判断 457"/>
        <xdr:cNvSpPr/>
      </xdr:nvSpPr>
      <xdr:spPr>
        <a:xfrm>
          <a:off x="104267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84837</xdr:rowOff>
    </xdr:from>
    <xdr:to>
      <xdr:col>50</xdr:col>
      <xdr:colOff>114300</xdr:colOff>
      <xdr:row>98</xdr:row>
      <xdr:rowOff>133731</xdr:rowOff>
    </xdr:to>
    <xdr:cxnSp macro="">
      <xdr:nvCxnSpPr>
        <xdr:cNvPr id="459" name="直線コネクタ 458"/>
        <xdr:cNvCxnSpPr/>
      </xdr:nvCxnSpPr>
      <xdr:spPr>
        <a:xfrm flipV="1">
          <a:off x="8750300" y="16715487"/>
          <a:ext cx="889000" cy="220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35153</xdr:rowOff>
    </xdr:from>
    <xdr:to>
      <xdr:col>50</xdr:col>
      <xdr:colOff>165100</xdr:colOff>
      <xdr:row>97</xdr:row>
      <xdr:rowOff>136753</xdr:rowOff>
    </xdr:to>
    <xdr:sp macro="" textlink="">
      <xdr:nvSpPr>
        <xdr:cNvPr id="460" name="フローチャート: 判断 459"/>
        <xdr:cNvSpPr/>
      </xdr:nvSpPr>
      <xdr:spPr>
        <a:xfrm>
          <a:off x="9588500" y="16665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127880</xdr:rowOff>
    </xdr:from>
    <xdr:ext cx="534377" cy="259045"/>
    <xdr:sp macro="" textlink="">
      <xdr:nvSpPr>
        <xdr:cNvPr id="461" name="テキスト ボックス 460"/>
        <xdr:cNvSpPr txBox="1"/>
      </xdr:nvSpPr>
      <xdr:spPr>
        <a:xfrm>
          <a:off x="9372111" y="16758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117754</xdr:rowOff>
    </xdr:from>
    <xdr:to>
      <xdr:col>45</xdr:col>
      <xdr:colOff>177800</xdr:colOff>
      <xdr:row>98</xdr:row>
      <xdr:rowOff>133731</xdr:rowOff>
    </xdr:to>
    <xdr:cxnSp macro="">
      <xdr:nvCxnSpPr>
        <xdr:cNvPr id="462" name="直線コネクタ 461"/>
        <xdr:cNvCxnSpPr/>
      </xdr:nvCxnSpPr>
      <xdr:spPr>
        <a:xfrm>
          <a:off x="7861300" y="16919854"/>
          <a:ext cx="889000" cy="15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60007</xdr:rowOff>
    </xdr:from>
    <xdr:to>
      <xdr:col>46</xdr:col>
      <xdr:colOff>38100</xdr:colOff>
      <xdr:row>97</xdr:row>
      <xdr:rowOff>161607</xdr:rowOff>
    </xdr:to>
    <xdr:sp macro="" textlink="">
      <xdr:nvSpPr>
        <xdr:cNvPr id="463" name="フローチャート: 判断 462"/>
        <xdr:cNvSpPr/>
      </xdr:nvSpPr>
      <xdr:spPr>
        <a:xfrm>
          <a:off x="8699500" y="1669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6684</xdr:rowOff>
    </xdr:from>
    <xdr:ext cx="534377" cy="259045"/>
    <xdr:sp macro="" textlink="">
      <xdr:nvSpPr>
        <xdr:cNvPr id="464" name="テキスト ボックス 463"/>
        <xdr:cNvSpPr txBox="1"/>
      </xdr:nvSpPr>
      <xdr:spPr>
        <a:xfrm>
          <a:off x="8483111" y="16465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32765</xdr:rowOff>
    </xdr:from>
    <xdr:to>
      <xdr:col>41</xdr:col>
      <xdr:colOff>50800</xdr:colOff>
      <xdr:row>98</xdr:row>
      <xdr:rowOff>117754</xdr:rowOff>
    </xdr:to>
    <xdr:cxnSp macro="">
      <xdr:nvCxnSpPr>
        <xdr:cNvPr id="465" name="直線コネクタ 464"/>
        <xdr:cNvCxnSpPr/>
      </xdr:nvCxnSpPr>
      <xdr:spPr>
        <a:xfrm>
          <a:off x="6972300" y="16834865"/>
          <a:ext cx="889000" cy="84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11151</xdr:rowOff>
    </xdr:from>
    <xdr:to>
      <xdr:col>41</xdr:col>
      <xdr:colOff>101600</xdr:colOff>
      <xdr:row>97</xdr:row>
      <xdr:rowOff>112751</xdr:rowOff>
    </xdr:to>
    <xdr:sp macro="" textlink="">
      <xdr:nvSpPr>
        <xdr:cNvPr id="466" name="フローチャート: 判断 465"/>
        <xdr:cNvSpPr/>
      </xdr:nvSpPr>
      <xdr:spPr>
        <a:xfrm>
          <a:off x="7810500" y="1664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129278</xdr:rowOff>
    </xdr:from>
    <xdr:ext cx="534377" cy="259045"/>
    <xdr:sp macro="" textlink="">
      <xdr:nvSpPr>
        <xdr:cNvPr id="467" name="テキスト ボックス 466"/>
        <xdr:cNvSpPr txBox="1"/>
      </xdr:nvSpPr>
      <xdr:spPr>
        <a:xfrm>
          <a:off x="7594111" y="16417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49504</xdr:rowOff>
    </xdr:from>
    <xdr:to>
      <xdr:col>36</xdr:col>
      <xdr:colOff>165100</xdr:colOff>
      <xdr:row>97</xdr:row>
      <xdr:rowOff>151104</xdr:rowOff>
    </xdr:to>
    <xdr:sp macro="" textlink="">
      <xdr:nvSpPr>
        <xdr:cNvPr id="468" name="フローチャート: 判断 467"/>
        <xdr:cNvSpPr/>
      </xdr:nvSpPr>
      <xdr:spPr>
        <a:xfrm>
          <a:off x="6921500" y="16680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167631</xdr:rowOff>
    </xdr:from>
    <xdr:ext cx="534377" cy="259045"/>
    <xdr:sp macro="" textlink="">
      <xdr:nvSpPr>
        <xdr:cNvPr id="469" name="テキスト ボックス 468"/>
        <xdr:cNvSpPr txBox="1"/>
      </xdr:nvSpPr>
      <xdr:spPr>
        <a:xfrm>
          <a:off x="6705111" y="1645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0" name="テキスト ボックス 46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1" name="テキスト ボックス 47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2" name="テキスト ボックス 47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3" name="テキスト ボックス 47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4" name="テキスト ボックス 47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138392</xdr:rowOff>
    </xdr:from>
    <xdr:to>
      <xdr:col>55</xdr:col>
      <xdr:colOff>50800</xdr:colOff>
      <xdr:row>98</xdr:row>
      <xdr:rowOff>68542</xdr:rowOff>
    </xdr:to>
    <xdr:sp macro="" textlink="">
      <xdr:nvSpPr>
        <xdr:cNvPr id="475" name="楕円 474"/>
        <xdr:cNvSpPr/>
      </xdr:nvSpPr>
      <xdr:spPr>
        <a:xfrm>
          <a:off x="10426700" y="16769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116819</xdr:rowOff>
    </xdr:from>
    <xdr:ext cx="534377" cy="259045"/>
    <xdr:sp macro="" textlink="">
      <xdr:nvSpPr>
        <xdr:cNvPr id="476" name="普通建設事業費 （ うち更新整備　）該当値テキスト"/>
        <xdr:cNvSpPr txBox="1"/>
      </xdr:nvSpPr>
      <xdr:spPr>
        <a:xfrm>
          <a:off x="10528300" y="16747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34037</xdr:rowOff>
    </xdr:from>
    <xdr:to>
      <xdr:col>50</xdr:col>
      <xdr:colOff>165100</xdr:colOff>
      <xdr:row>97</xdr:row>
      <xdr:rowOff>135637</xdr:rowOff>
    </xdr:to>
    <xdr:sp macro="" textlink="">
      <xdr:nvSpPr>
        <xdr:cNvPr id="477" name="楕円 476"/>
        <xdr:cNvSpPr/>
      </xdr:nvSpPr>
      <xdr:spPr>
        <a:xfrm>
          <a:off x="9588500" y="1666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152164</xdr:rowOff>
    </xdr:from>
    <xdr:ext cx="534377" cy="259045"/>
    <xdr:sp macro="" textlink="">
      <xdr:nvSpPr>
        <xdr:cNvPr id="478" name="テキスト ボックス 477"/>
        <xdr:cNvSpPr txBox="1"/>
      </xdr:nvSpPr>
      <xdr:spPr>
        <a:xfrm>
          <a:off x="9372111" y="1643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82931</xdr:rowOff>
    </xdr:from>
    <xdr:to>
      <xdr:col>46</xdr:col>
      <xdr:colOff>38100</xdr:colOff>
      <xdr:row>99</xdr:row>
      <xdr:rowOff>13081</xdr:rowOff>
    </xdr:to>
    <xdr:sp macro="" textlink="">
      <xdr:nvSpPr>
        <xdr:cNvPr id="479" name="楕円 478"/>
        <xdr:cNvSpPr/>
      </xdr:nvSpPr>
      <xdr:spPr>
        <a:xfrm>
          <a:off x="8699500" y="16885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99</xdr:row>
      <xdr:rowOff>4208</xdr:rowOff>
    </xdr:from>
    <xdr:ext cx="469744" cy="259045"/>
    <xdr:sp macro="" textlink="">
      <xdr:nvSpPr>
        <xdr:cNvPr id="480" name="テキスト ボックス 479"/>
        <xdr:cNvSpPr txBox="1"/>
      </xdr:nvSpPr>
      <xdr:spPr>
        <a:xfrm>
          <a:off x="8515428" y="16977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66954</xdr:rowOff>
    </xdr:from>
    <xdr:to>
      <xdr:col>41</xdr:col>
      <xdr:colOff>101600</xdr:colOff>
      <xdr:row>98</xdr:row>
      <xdr:rowOff>168554</xdr:rowOff>
    </xdr:to>
    <xdr:sp macro="" textlink="">
      <xdr:nvSpPr>
        <xdr:cNvPr id="481" name="楕円 480"/>
        <xdr:cNvSpPr/>
      </xdr:nvSpPr>
      <xdr:spPr>
        <a:xfrm>
          <a:off x="7810500" y="16869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159681</xdr:rowOff>
    </xdr:from>
    <xdr:ext cx="469744" cy="259045"/>
    <xdr:sp macro="" textlink="">
      <xdr:nvSpPr>
        <xdr:cNvPr id="482" name="テキスト ボックス 481"/>
        <xdr:cNvSpPr txBox="1"/>
      </xdr:nvSpPr>
      <xdr:spPr>
        <a:xfrm>
          <a:off x="7626428" y="16961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153415</xdr:rowOff>
    </xdr:from>
    <xdr:to>
      <xdr:col>36</xdr:col>
      <xdr:colOff>165100</xdr:colOff>
      <xdr:row>98</xdr:row>
      <xdr:rowOff>83565</xdr:rowOff>
    </xdr:to>
    <xdr:sp macro="" textlink="">
      <xdr:nvSpPr>
        <xdr:cNvPr id="483" name="楕円 482"/>
        <xdr:cNvSpPr/>
      </xdr:nvSpPr>
      <xdr:spPr>
        <a:xfrm>
          <a:off x="6921500" y="16784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74692</xdr:rowOff>
    </xdr:from>
    <xdr:ext cx="534377" cy="259045"/>
    <xdr:sp macro="" textlink="">
      <xdr:nvSpPr>
        <xdr:cNvPr id="484" name="テキスト ボックス 483"/>
        <xdr:cNvSpPr txBox="1"/>
      </xdr:nvSpPr>
      <xdr:spPr>
        <a:xfrm>
          <a:off x="6705111" y="16876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5" name="正方形/長方形 48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6" name="正方形/長方形 48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7" name="正方形/長方形 48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8" name="正方形/長方形 48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9" name="正方形/長方形 48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0" name="正方形/長方形 48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1" name="正方形/長方形 49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2" name="正方形/長方形 49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3" name="テキスト ボックス 49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4" name="直線コネクタ 49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5" name="直線コネクタ 494"/>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6" name="テキスト ボックス 495"/>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7" name="直線コネクタ 496"/>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8" name="テキスト ボックス 497"/>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9" name="直線コネクタ 498"/>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0" name="テキスト ボックス 499"/>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37744</xdr:rowOff>
    </xdr:from>
    <xdr:to>
      <xdr:col>85</xdr:col>
      <xdr:colOff>126364</xdr:colOff>
      <xdr:row>38</xdr:row>
      <xdr:rowOff>25400</xdr:rowOff>
    </xdr:to>
    <xdr:cxnSp macro="">
      <xdr:nvCxnSpPr>
        <xdr:cNvPr id="504" name="直線コネクタ 503"/>
        <xdr:cNvCxnSpPr/>
      </xdr:nvCxnSpPr>
      <xdr:spPr>
        <a:xfrm flipV="1">
          <a:off x="16317595" y="5352694"/>
          <a:ext cx="1269" cy="1187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29227</xdr:rowOff>
    </xdr:from>
    <xdr:ext cx="249299" cy="259045"/>
    <xdr:sp macro="" textlink="">
      <xdr:nvSpPr>
        <xdr:cNvPr id="505" name="災害復旧事業費最小値テキスト"/>
        <xdr:cNvSpPr txBox="1"/>
      </xdr:nvSpPr>
      <xdr:spPr>
        <a:xfrm>
          <a:off x="16370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6" name="直線コネクタ 505"/>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155871</xdr:rowOff>
    </xdr:from>
    <xdr:ext cx="534377" cy="259045"/>
    <xdr:sp macro="" textlink="">
      <xdr:nvSpPr>
        <xdr:cNvPr id="507" name="災害復旧事業費最大値テキスト"/>
        <xdr:cNvSpPr txBox="1"/>
      </xdr:nvSpPr>
      <xdr:spPr>
        <a:xfrm>
          <a:off x="16370300" y="512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37744</xdr:rowOff>
    </xdr:from>
    <xdr:to>
      <xdr:col>86</xdr:col>
      <xdr:colOff>25400</xdr:colOff>
      <xdr:row>31</xdr:row>
      <xdr:rowOff>37744</xdr:rowOff>
    </xdr:to>
    <xdr:cxnSp macro="">
      <xdr:nvCxnSpPr>
        <xdr:cNvPr id="508" name="直線コネクタ 507"/>
        <xdr:cNvCxnSpPr/>
      </xdr:nvCxnSpPr>
      <xdr:spPr>
        <a:xfrm>
          <a:off x="16230600" y="5352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147358</xdr:rowOff>
    </xdr:from>
    <xdr:to>
      <xdr:col>85</xdr:col>
      <xdr:colOff>127000</xdr:colOff>
      <xdr:row>38</xdr:row>
      <xdr:rowOff>24314</xdr:rowOff>
    </xdr:to>
    <xdr:cxnSp macro="">
      <xdr:nvCxnSpPr>
        <xdr:cNvPr id="509" name="直線コネクタ 508"/>
        <xdr:cNvCxnSpPr/>
      </xdr:nvCxnSpPr>
      <xdr:spPr>
        <a:xfrm flipV="1">
          <a:off x="15481300" y="6491008"/>
          <a:ext cx="838200" cy="48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112120</xdr:rowOff>
    </xdr:from>
    <xdr:ext cx="378565" cy="259045"/>
    <xdr:sp macro="" textlink="">
      <xdr:nvSpPr>
        <xdr:cNvPr id="510" name="災害復旧事業費平均値テキスト"/>
        <xdr:cNvSpPr txBox="1"/>
      </xdr:nvSpPr>
      <xdr:spPr>
        <a:xfrm>
          <a:off x="16370300" y="628432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89243</xdr:rowOff>
    </xdr:from>
    <xdr:to>
      <xdr:col>85</xdr:col>
      <xdr:colOff>177800</xdr:colOff>
      <xdr:row>38</xdr:row>
      <xdr:rowOff>19393</xdr:rowOff>
    </xdr:to>
    <xdr:sp macro="" textlink="">
      <xdr:nvSpPr>
        <xdr:cNvPr id="511" name="フローチャート: 判断 510"/>
        <xdr:cNvSpPr/>
      </xdr:nvSpPr>
      <xdr:spPr>
        <a:xfrm>
          <a:off x="16268700" y="643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17799</xdr:rowOff>
    </xdr:from>
    <xdr:to>
      <xdr:col>81</xdr:col>
      <xdr:colOff>50800</xdr:colOff>
      <xdr:row>38</xdr:row>
      <xdr:rowOff>24314</xdr:rowOff>
    </xdr:to>
    <xdr:cxnSp macro="">
      <xdr:nvCxnSpPr>
        <xdr:cNvPr id="512" name="直線コネクタ 511"/>
        <xdr:cNvCxnSpPr/>
      </xdr:nvCxnSpPr>
      <xdr:spPr>
        <a:xfrm>
          <a:off x="14592300" y="6532899"/>
          <a:ext cx="889000" cy="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72327</xdr:rowOff>
    </xdr:from>
    <xdr:to>
      <xdr:col>81</xdr:col>
      <xdr:colOff>101600</xdr:colOff>
      <xdr:row>38</xdr:row>
      <xdr:rowOff>2477</xdr:rowOff>
    </xdr:to>
    <xdr:sp macro="" textlink="">
      <xdr:nvSpPr>
        <xdr:cNvPr id="513" name="フローチャート: 判断 512"/>
        <xdr:cNvSpPr/>
      </xdr:nvSpPr>
      <xdr:spPr>
        <a:xfrm>
          <a:off x="15430500" y="6415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19004</xdr:rowOff>
    </xdr:from>
    <xdr:ext cx="469744" cy="259045"/>
    <xdr:sp macro="" textlink="">
      <xdr:nvSpPr>
        <xdr:cNvPr id="514" name="テキスト ボックス 513"/>
        <xdr:cNvSpPr txBox="1"/>
      </xdr:nvSpPr>
      <xdr:spPr>
        <a:xfrm>
          <a:off x="15246428" y="6191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17799</xdr:rowOff>
    </xdr:from>
    <xdr:to>
      <xdr:col>76</xdr:col>
      <xdr:colOff>114300</xdr:colOff>
      <xdr:row>38</xdr:row>
      <xdr:rowOff>24771</xdr:rowOff>
    </xdr:to>
    <xdr:cxnSp macro="">
      <xdr:nvCxnSpPr>
        <xdr:cNvPr id="515" name="直線コネクタ 514"/>
        <xdr:cNvCxnSpPr/>
      </xdr:nvCxnSpPr>
      <xdr:spPr>
        <a:xfrm flipV="1">
          <a:off x="13703300" y="6532899"/>
          <a:ext cx="889000" cy="6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51352</xdr:rowOff>
    </xdr:from>
    <xdr:to>
      <xdr:col>76</xdr:col>
      <xdr:colOff>165100</xdr:colOff>
      <xdr:row>37</xdr:row>
      <xdr:rowOff>152952</xdr:rowOff>
    </xdr:to>
    <xdr:sp macro="" textlink="">
      <xdr:nvSpPr>
        <xdr:cNvPr id="516" name="フローチャート: 判断 515"/>
        <xdr:cNvSpPr/>
      </xdr:nvSpPr>
      <xdr:spPr>
        <a:xfrm>
          <a:off x="14541500" y="639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169479</xdr:rowOff>
    </xdr:from>
    <xdr:ext cx="469744" cy="259045"/>
    <xdr:sp macro="" textlink="">
      <xdr:nvSpPr>
        <xdr:cNvPr id="517" name="テキスト ボックス 516"/>
        <xdr:cNvSpPr txBox="1"/>
      </xdr:nvSpPr>
      <xdr:spPr>
        <a:xfrm>
          <a:off x="14357428" y="6170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23914</xdr:rowOff>
    </xdr:from>
    <xdr:to>
      <xdr:col>71</xdr:col>
      <xdr:colOff>177800</xdr:colOff>
      <xdr:row>38</xdr:row>
      <xdr:rowOff>24771</xdr:rowOff>
    </xdr:to>
    <xdr:cxnSp macro="">
      <xdr:nvCxnSpPr>
        <xdr:cNvPr id="518" name="直線コネクタ 517"/>
        <xdr:cNvCxnSpPr/>
      </xdr:nvCxnSpPr>
      <xdr:spPr>
        <a:xfrm>
          <a:off x="12814300" y="6539014"/>
          <a:ext cx="889000" cy="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111189</xdr:rowOff>
    </xdr:from>
    <xdr:to>
      <xdr:col>72</xdr:col>
      <xdr:colOff>38100</xdr:colOff>
      <xdr:row>38</xdr:row>
      <xdr:rowOff>41339</xdr:rowOff>
    </xdr:to>
    <xdr:sp macro="" textlink="">
      <xdr:nvSpPr>
        <xdr:cNvPr id="519" name="フローチャート: 判断 518"/>
        <xdr:cNvSpPr/>
      </xdr:nvSpPr>
      <xdr:spPr>
        <a:xfrm>
          <a:off x="13652500" y="6454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57866</xdr:rowOff>
    </xdr:from>
    <xdr:ext cx="378565" cy="259045"/>
    <xdr:sp macro="" textlink="">
      <xdr:nvSpPr>
        <xdr:cNvPr id="520" name="テキスト ボックス 519"/>
        <xdr:cNvSpPr txBox="1"/>
      </xdr:nvSpPr>
      <xdr:spPr>
        <a:xfrm>
          <a:off x="13514017" y="6230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121761</xdr:rowOff>
    </xdr:from>
    <xdr:to>
      <xdr:col>67</xdr:col>
      <xdr:colOff>101600</xdr:colOff>
      <xdr:row>38</xdr:row>
      <xdr:rowOff>51912</xdr:rowOff>
    </xdr:to>
    <xdr:sp macro="" textlink="">
      <xdr:nvSpPr>
        <xdr:cNvPr id="521" name="フローチャート: 判断 520"/>
        <xdr:cNvSpPr/>
      </xdr:nvSpPr>
      <xdr:spPr>
        <a:xfrm>
          <a:off x="12763500" y="646541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68438</xdr:rowOff>
    </xdr:from>
    <xdr:ext cx="378565" cy="259045"/>
    <xdr:sp macro="" textlink="">
      <xdr:nvSpPr>
        <xdr:cNvPr id="522" name="テキスト ボックス 521"/>
        <xdr:cNvSpPr txBox="1"/>
      </xdr:nvSpPr>
      <xdr:spPr>
        <a:xfrm>
          <a:off x="12625017" y="62406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96558</xdr:rowOff>
    </xdr:from>
    <xdr:to>
      <xdr:col>85</xdr:col>
      <xdr:colOff>177800</xdr:colOff>
      <xdr:row>38</xdr:row>
      <xdr:rowOff>26708</xdr:rowOff>
    </xdr:to>
    <xdr:sp macro="" textlink="">
      <xdr:nvSpPr>
        <xdr:cNvPr id="528" name="楕円 527"/>
        <xdr:cNvSpPr/>
      </xdr:nvSpPr>
      <xdr:spPr>
        <a:xfrm>
          <a:off x="16268700" y="644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67670</xdr:rowOff>
    </xdr:from>
    <xdr:ext cx="378565" cy="259045"/>
    <xdr:sp macro="" textlink="">
      <xdr:nvSpPr>
        <xdr:cNvPr id="529" name="災害復旧事業費該当値テキスト"/>
        <xdr:cNvSpPr txBox="1"/>
      </xdr:nvSpPr>
      <xdr:spPr>
        <a:xfrm>
          <a:off x="16370300" y="64113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144964</xdr:rowOff>
    </xdr:from>
    <xdr:to>
      <xdr:col>81</xdr:col>
      <xdr:colOff>101600</xdr:colOff>
      <xdr:row>38</xdr:row>
      <xdr:rowOff>75114</xdr:rowOff>
    </xdr:to>
    <xdr:sp macro="" textlink="">
      <xdr:nvSpPr>
        <xdr:cNvPr id="530" name="楕円 529"/>
        <xdr:cNvSpPr/>
      </xdr:nvSpPr>
      <xdr:spPr>
        <a:xfrm>
          <a:off x="15430500" y="648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38</xdr:row>
      <xdr:rowOff>66241</xdr:rowOff>
    </xdr:from>
    <xdr:ext cx="313932" cy="259045"/>
    <xdr:sp macro="" textlink="">
      <xdr:nvSpPr>
        <xdr:cNvPr id="531" name="テキスト ボックス 530"/>
        <xdr:cNvSpPr txBox="1"/>
      </xdr:nvSpPr>
      <xdr:spPr>
        <a:xfrm>
          <a:off x="15324333" y="65813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138449</xdr:rowOff>
    </xdr:from>
    <xdr:to>
      <xdr:col>76</xdr:col>
      <xdr:colOff>165100</xdr:colOff>
      <xdr:row>38</xdr:row>
      <xdr:rowOff>68599</xdr:rowOff>
    </xdr:to>
    <xdr:sp macro="" textlink="">
      <xdr:nvSpPr>
        <xdr:cNvPr id="532" name="楕円 531"/>
        <xdr:cNvSpPr/>
      </xdr:nvSpPr>
      <xdr:spPr>
        <a:xfrm>
          <a:off x="14541500" y="6482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59726</xdr:rowOff>
    </xdr:from>
    <xdr:ext cx="378565" cy="259045"/>
    <xdr:sp macro="" textlink="">
      <xdr:nvSpPr>
        <xdr:cNvPr id="533" name="テキスト ボックス 532"/>
        <xdr:cNvSpPr txBox="1"/>
      </xdr:nvSpPr>
      <xdr:spPr>
        <a:xfrm>
          <a:off x="14403017" y="65748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145421</xdr:rowOff>
    </xdr:from>
    <xdr:to>
      <xdr:col>72</xdr:col>
      <xdr:colOff>38100</xdr:colOff>
      <xdr:row>38</xdr:row>
      <xdr:rowOff>75571</xdr:rowOff>
    </xdr:to>
    <xdr:sp macro="" textlink="">
      <xdr:nvSpPr>
        <xdr:cNvPr id="534" name="楕円 533"/>
        <xdr:cNvSpPr/>
      </xdr:nvSpPr>
      <xdr:spPr>
        <a:xfrm>
          <a:off x="13652500" y="6489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38</xdr:row>
      <xdr:rowOff>66698</xdr:rowOff>
    </xdr:from>
    <xdr:ext cx="313932" cy="259045"/>
    <xdr:sp macro="" textlink="">
      <xdr:nvSpPr>
        <xdr:cNvPr id="535" name="テキスト ボックス 534"/>
        <xdr:cNvSpPr txBox="1"/>
      </xdr:nvSpPr>
      <xdr:spPr>
        <a:xfrm>
          <a:off x="13546333" y="65817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144564</xdr:rowOff>
    </xdr:from>
    <xdr:to>
      <xdr:col>67</xdr:col>
      <xdr:colOff>101600</xdr:colOff>
      <xdr:row>38</xdr:row>
      <xdr:rowOff>74714</xdr:rowOff>
    </xdr:to>
    <xdr:sp macro="" textlink="">
      <xdr:nvSpPr>
        <xdr:cNvPr id="536" name="楕円 535"/>
        <xdr:cNvSpPr/>
      </xdr:nvSpPr>
      <xdr:spPr>
        <a:xfrm>
          <a:off x="12763500" y="6488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38</xdr:row>
      <xdr:rowOff>65841</xdr:rowOff>
    </xdr:from>
    <xdr:ext cx="313932" cy="259045"/>
    <xdr:sp macro="" textlink="">
      <xdr:nvSpPr>
        <xdr:cNvPr id="537" name="テキスト ボックス 536"/>
        <xdr:cNvSpPr txBox="1"/>
      </xdr:nvSpPr>
      <xdr:spPr>
        <a:xfrm>
          <a:off x="12657333" y="65809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597" name="直線コネクタ 596"/>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598" name="テキスト ボックス 597"/>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599" name="直線コネクタ 598"/>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0" name="テキスト ボックス 599"/>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1" name="直線コネクタ 600"/>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02" name="テキスト ボックス 601"/>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3" name="直線コネクタ 602"/>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04" name="テキスト ボックス 603"/>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5" name="直線コネクタ 604"/>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06" name="テキスト ボックス 605"/>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07" name="直線コネクタ 606"/>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08" name="テキスト ボックス 607"/>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139406</xdr:rowOff>
    </xdr:from>
    <xdr:to>
      <xdr:col>85</xdr:col>
      <xdr:colOff>126364</xdr:colOff>
      <xdr:row>78</xdr:row>
      <xdr:rowOff>124383</xdr:rowOff>
    </xdr:to>
    <xdr:cxnSp macro="">
      <xdr:nvCxnSpPr>
        <xdr:cNvPr id="612" name="直線コネクタ 611"/>
        <xdr:cNvCxnSpPr/>
      </xdr:nvCxnSpPr>
      <xdr:spPr>
        <a:xfrm flipV="1">
          <a:off x="16317595" y="11969456"/>
          <a:ext cx="1269" cy="15280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128210</xdr:rowOff>
    </xdr:from>
    <xdr:ext cx="469744" cy="259045"/>
    <xdr:sp macro="" textlink="">
      <xdr:nvSpPr>
        <xdr:cNvPr id="613" name="公債費最小値テキスト"/>
        <xdr:cNvSpPr txBox="1"/>
      </xdr:nvSpPr>
      <xdr:spPr>
        <a:xfrm>
          <a:off x="16370300" y="13501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124383</xdr:rowOff>
    </xdr:from>
    <xdr:to>
      <xdr:col>86</xdr:col>
      <xdr:colOff>25400</xdr:colOff>
      <xdr:row>78</xdr:row>
      <xdr:rowOff>124383</xdr:rowOff>
    </xdr:to>
    <xdr:cxnSp macro="">
      <xdr:nvCxnSpPr>
        <xdr:cNvPr id="614" name="直線コネクタ 613"/>
        <xdr:cNvCxnSpPr/>
      </xdr:nvCxnSpPr>
      <xdr:spPr>
        <a:xfrm>
          <a:off x="16230600" y="1349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86083</xdr:rowOff>
    </xdr:from>
    <xdr:ext cx="599010" cy="259045"/>
    <xdr:sp macro="" textlink="">
      <xdr:nvSpPr>
        <xdr:cNvPr id="615" name="公債費最大値テキスト"/>
        <xdr:cNvSpPr txBox="1"/>
      </xdr:nvSpPr>
      <xdr:spPr>
        <a:xfrm>
          <a:off x="16370300" y="117446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139406</xdr:rowOff>
    </xdr:from>
    <xdr:to>
      <xdr:col>86</xdr:col>
      <xdr:colOff>25400</xdr:colOff>
      <xdr:row>69</xdr:row>
      <xdr:rowOff>139406</xdr:rowOff>
    </xdr:to>
    <xdr:cxnSp macro="">
      <xdr:nvCxnSpPr>
        <xdr:cNvPr id="616" name="直線コネクタ 615"/>
        <xdr:cNvCxnSpPr/>
      </xdr:nvCxnSpPr>
      <xdr:spPr>
        <a:xfrm>
          <a:off x="16230600" y="11969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166855</xdr:rowOff>
    </xdr:from>
    <xdr:to>
      <xdr:col>85</xdr:col>
      <xdr:colOff>127000</xdr:colOff>
      <xdr:row>77</xdr:row>
      <xdr:rowOff>77733</xdr:rowOff>
    </xdr:to>
    <xdr:cxnSp macro="">
      <xdr:nvCxnSpPr>
        <xdr:cNvPr id="617" name="直線コネクタ 616"/>
        <xdr:cNvCxnSpPr/>
      </xdr:nvCxnSpPr>
      <xdr:spPr>
        <a:xfrm>
          <a:off x="15481300" y="13197055"/>
          <a:ext cx="838200" cy="82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167277</xdr:rowOff>
    </xdr:from>
    <xdr:ext cx="534377" cy="259045"/>
    <xdr:sp macro="" textlink="">
      <xdr:nvSpPr>
        <xdr:cNvPr id="618" name="公債費平均値テキスト"/>
        <xdr:cNvSpPr txBox="1"/>
      </xdr:nvSpPr>
      <xdr:spPr>
        <a:xfrm>
          <a:off x="16370300" y="128545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144400</xdr:rowOff>
    </xdr:from>
    <xdr:to>
      <xdr:col>85</xdr:col>
      <xdr:colOff>177800</xdr:colOff>
      <xdr:row>76</xdr:row>
      <xdr:rowOff>74550</xdr:rowOff>
    </xdr:to>
    <xdr:sp macro="" textlink="">
      <xdr:nvSpPr>
        <xdr:cNvPr id="619" name="フローチャート: 判断 618"/>
        <xdr:cNvSpPr/>
      </xdr:nvSpPr>
      <xdr:spPr>
        <a:xfrm>
          <a:off x="16268700" y="1300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141675</xdr:rowOff>
    </xdr:from>
    <xdr:to>
      <xdr:col>81</xdr:col>
      <xdr:colOff>50800</xdr:colOff>
      <xdr:row>76</xdr:row>
      <xdr:rowOff>166855</xdr:rowOff>
    </xdr:to>
    <xdr:cxnSp macro="">
      <xdr:nvCxnSpPr>
        <xdr:cNvPr id="620" name="直線コネクタ 619"/>
        <xdr:cNvCxnSpPr/>
      </xdr:nvCxnSpPr>
      <xdr:spPr>
        <a:xfrm>
          <a:off x="14592300" y="13171875"/>
          <a:ext cx="889000" cy="25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156468</xdr:rowOff>
    </xdr:from>
    <xdr:to>
      <xdr:col>81</xdr:col>
      <xdr:colOff>101600</xdr:colOff>
      <xdr:row>76</xdr:row>
      <xdr:rowOff>86618</xdr:rowOff>
    </xdr:to>
    <xdr:sp macro="" textlink="">
      <xdr:nvSpPr>
        <xdr:cNvPr id="621" name="フローチャート: 判断 620"/>
        <xdr:cNvSpPr/>
      </xdr:nvSpPr>
      <xdr:spPr>
        <a:xfrm>
          <a:off x="15430500" y="13015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103145</xdr:rowOff>
    </xdr:from>
    <xdr:ext cx="534377" cy="259045"/>
    <xdr:sp macro="" textlink="">
      <xdr:nvSpPr>
        <xdr:cNvPr id="622" name="テキスト ボックス 621"/>
        <xdr:cNvSpPr txBox="1"/>
      </xdr:nvSpPr>
      <xdr:spPr>
        <a:xfrm>
          <a:off x="15214111" y="12790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141675</xdr:rowOff>
    </xdr:from>
    <xdr:to>
      <xdr:col>76</xdr:col>
      <xdr:colOff>114300</xdr:colOff>
      <xdr:row>77</xdr:row>
      <xdr:rowOff>64931</xdr:rowOff>
    </xdr:to>
    <xdr:cxnSp macro="">
      <xdr:nvCxnSpPr>
        <xdr:cNvPr id="623" name="直線コネクタ 622"/>
        <xdr:cNvCxnSpPr/>
      </xdr:nvCxnSpPr>
      <xdr:spPr>
        <a:xfrm flipV="1">
          <a:off x="13703300" y="13171875"/>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163570</xdr:rowOff>
    </xdr:from>
    <xdr:to>
      <xdr:col>76</xdr:col>
      <xdr:colOff>165100</xdr:colOff>
      <xdr:row>76</xdr:row>
      <xdr:rowOff>93720</xdr:rowOff>
    </xdr:to>
    <xdr:sp macro="" textlink="">
      <xdr:nvSpPr>
        <xdr:cNvPr id="624" name="フローチャート: 判断 623"/>
        <xdr:cNvSpPr/>
      </xdr:nvSpPr>
      <xdr:spPr>
        <a:xfrm>
          <a:off x="14541500" y="13022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110248</xdr:rowOff>
    </xdr:from>
    <xdr:ext cx="534377" cy="259045"/>
    <xdr:sp macro="" textlink="">
      <xdr:nvSpPr>
        <xdr:cNvPr id="625" name="テキスト ボックス 624"/>
        <xdr:cNvSpPr txBox="1"/>
      </xdr:nvSpPr>
      <xdr:spPr>
        <a:xfrm>
          <a:off x="14325111" y="12797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64931</xdr:rowOff>
    </xdr:from>
    <xdr:to>
      <xdr:col>71</xdr:col>
      <xdr:colOff>177800</xdr:colOff>
      <xdr:row>77</xdr:row>
      <xdr:rowOff>77798</xdr:rowOff>
    </xdr:to>
    <xdr:cxnSp macro="">
      <xdr:nvCxnSpPr>
        <xdr:cNvPr id="626" name="直線コネクタ 625"/>
        <xdr:cNvCxnSpPr/>
      </xdr:nvCxnSpPr>
      <xdr:spPr>
        <a:xfrm flipV="1">
          <a:off x="12814300" y="13266581"/>
          <a:ext cx="889000" cy="1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141952</xdr:rowOff>
    </xdr:from>
    <xdr:to>
      <xdr:col>72</xdr:col>
      <xdr:colOff>38100</xdr:colOff>
      <xdr:row>76</xdr:row>
      <xdr:rowOff>72101</xdr:rowOff>
    </xdr:to>
    <xdr:sp macro="" textlink="">
      <xdr:nvSpPr>
        <xdr:cNvPr id="627" name="フローチャート: 判断 626"/>
        <xdr:cNvSpPr/>
      </xdr:nvSpPr>
      <xdr:spPr>
        <a:xfrm>
          <a:off x="13652500" y="1300070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88629</xdr:rowOff>
    </xdr:from>
    <xdr:ext cx="534377" cy="259045"/>
    <xdr:sp macro="" textlink="">
      <xdr:nvSpPr>
        <xdr:cNvPr id="628" name="テキスト ボックス 627"/>
        <xdr:cNvSpPr txBox="1"/>
      </xdr:nvSpPr>
      <xdr:spPr>
        <a:xfrm>
          <a:off x="13436111" y="1277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128970</xdr:rowOff>
    </xdr:from>
    <xdr:to>
      <xdr:col>67</xdr:col>
      <xdr:colOff>101600</xdr:colOff>
      <xdr:row>76</xdr:row>
      <xdr:rowOff>59120</xdr:rowOff>
    </xdr:to>
    <xdr:sp macro="" textlink="">
      <xdr:nvSpPr>
        <xdr:cNvPr id="629" name="フローチャート: 判断 628"/>
        <xdr:cNvSpPr/>
      </xdr:nvSpPr>
      <xdr:spPr>
        <a:xfrm>
          <a:off x="12763500" y="1298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75647</xdr:rowOff>
    </xdr:from>
    <xdr:ext cx="534377" cy="259045"/>
    <xdr:sp macro="" textlink="">
      <xdr:nvSpPr>
        <xdr:cNvPr id="630" name="テキスト ボックス 629"/>
        <xdr:cNvSpPr txBox="1"/>
      </xdr:nvSpPr>
      <xdr:spPr>
        <a:xfrm>
          <a:off x="12547111" y="1276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26933</xdr:rowOff>
    </xdr:from>
    <xdr:to>
      <xdr:col>85</xdr:col>
      <xdr:colOff>177800</xdr:colOff>
      <xdr:row>77</xdr:row>
      <xdr:rowOff>128533</xdr:rowOff>
    </xdr:to>
    <xdr:sp macro="" textlink="">
      <xdr:nvSpPr>
        <xdr:cNvPr id="636" name="楕円 635"/>
        <xdr:cNvSpPr/>
      </xdr:nvSpPr>
      <xdr:spPr>
        <a:xfrm>
          <a:off x="16268700" y="13228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5360</xdr:rowOff>
    </xdr:from>
    <xdr:ext cx="534377" cy="259045"/>
    <xdr:sp macro="" textlink="">
      <xdr:nvSpPr>
        <xdr:cNvPr id="637" name="公債費該当値テキスト"/>
        <xdr:cNvSpPr txBox="1"/>
      </xdr:nvSpPr>
      <xdr:spPr>
        <a:xfrm>
          <a:off x="16370300" y="13207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116055</xdr:rowOff>
    </xdr:from>
    <xdr:to>
      <xdr:col>81</xdr:col>
      <xdr:colOff>101600</xdr:colOff>
      <xdr:row>77</xdr:row>
      <xdr:rowOff>46205</xdr:rowOff>
    </xdr:to>
    <xdr:sp macro="" textlink="">
      <xdr:nvSpPr>
        <xdr:cNvPr id="638" name="楕円 637"/>
        <xdr:cNvSpPr/>
      </xdr:nvSpPr>
      <xdr:spPr>
        <a:xfrm>
          <a:off x="15430500" y="1314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37332</xdr:rowOff>
    </xdr:from>
    <xdr:ext cx="534377" cy="259045"/>
    <xdr:sp macro="" textlink="">
      <xdr:nvSpPr>
        <xdr:cNvPr id="639" name="テキスト ボックス 638"/>
        <xdr:cNvSpPr txBox="1"/>
      </xdr:nvSpPr>
      <xdr:spPr>
        <a:xfrm>
          <a:off x="15214111" y="1323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90875</xdr:rowOff>
    </xdr:from>
    <xdr:to>
      <xdr:col>76</xdr:col>
      <xdr:colOff>165100</xdr:colOff>
      <xdr:row>77</xdr:row>
      <xdr:rowOff>21025</xdr:rowOff>
    </xdr:to>
    <xdr:sp macro="" textlink="">
      <xdr:nvSpPr>
        <xdr:cNvPr id="640" name="楕円 639"/>
        <xdr:cNvSpPr/>
      </xdr:nvSpPr>
      <xdr:spPr>
        <a:xfrm>
          <a:off x="14541500" y="1312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12152</xdr:rowOff>
    </xdr:from>
    <xdr:ext cx="534377" cy="259045"/>
    <xdr:sp macro="" textlink="">
      <xdr:nvSpPr>
        <xdr:cNvPr id="641" name="テキスト ボックス 640"/>
        <xdr:cNvSpPr txBox="1"/>
      </xdr:nvSpPr>
      <xdr:spPr>
        <a:xfrm>
          <a:off x="14325111" y="13213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14131</xdr:rowOff>
    </xdr:from>
    <xdr:to>
      <xdr:col>72</xdr:col>
      <xdr:colOff>38100</xdr:colOff>
      <xdr:row>77</xdr:row>
      <xdr:rowOff>115731</xdr:rowOff>
    </xdr:to>
    <xdr:sp macro="" textlink="">
      <xdr:nvSpPr>
        <xdr:cNvPr id="642" name="楕円 641"/>
        <xdr:cNvSpPr/>
      </xdr:nvSpPr>
      <xdr:spPr>
        <a:xfrm>
          <a:off x="13652500" y="1321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106858</xdr:rowOff>
    </xdr:from>
    <xdr:ext cx="534377" cy="259045"/>
    <xdr:sp macro="" textlink="">
      <xdr:nvSpPr>
        <xdr:cNvPr id="643" name="テキスト ボックス 642"/>
        <xdr:cNvSpPr txBox="1"/>
      </xdr:nvSpPr>
      <xdr:spPr>
        <a:xfrm>
          <a:off x="13436111" y="13308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26998</xdr:rowOff>
    </xdr:from>
    <xdr:to>
      <xdr:col>67</xdr:col>
      <xdr:colOff>101600</xdr:colOff>
      <xdr:row>77</xdr:row>
      <xdr:rowOff>128598</xdr:rowOff>
    </xdr:to>
    <xdr:sp macro="" textlink="">
      <xdr:nvSpPr>
        <xdr:cNvPr id="644" name="楕円 643"/>
        <xdr:cNvSpPr/>
      </xdr:nvSpPr>
      <xdr:spPr>
        <a:xfrm>
          <a:off x="12763500" y="13228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119725</xdr:rowOff>
    </xdr:from>
    <xdr:ext cx="534377" cy="259045"/>
    <xdr:sp macro="" textlink="">
      <xdr:nvSpPr>
        <xdr:cNvPr id="645" name="テキスト ボックス 644"/>
        <xdr:cNvSpPr txBox="1"/>
      </xdr:nvSpPr>
      <xdr:spPr>
        <a:xfrm>
          <a:off x="12547111" y="13321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6" name="直線コネクタ 655"/>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7" name="テキスト ボックス 656"/>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8" name="直線コネクタ 657"/>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59" name="テキスト ボックス 658"/>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0" name="直線コネクタ 659"/>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1" name="テキスト ボックス 660"/>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2" name="直線コネクタ 661"/>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3" name="テキスト ボックス 662"/>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4" name="直線コネクタ 663"/>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65" name="テキスト ボックス 664"/>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6" name="直線コネクタ 66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7" name="テキスト ボックス 66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8"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149453</xdr:rowOff>
    </xdr:from>
    <xdr:to>
      <xdr:col>85</xdr:col>
      <xdr:colOff>126364</xdr:colOff>
      <xdr:row>99</xdr:row>
      <xdr:rowOff>40336</xdr:rowOff>
    </xdr:to>
    <xdr:cxnSp macro="">
      <xdr:nvCxnSpPr>
        <xdr:cNvPr id="669" name="直線コネクタ 668"/>
        <xdr:cNvCxnSpPr/>
      </xdr:nvCxnSpPr>
      <xdr:spPr>
        <a:xfrm flipV="1">
          <a:off x="16317595" y="15751403"/>
          <a:ext cx="1269" cy="12624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44163</xdr:rowOff>
    </xdr:from>
    <xdr:ext cx="378565" cy="259045"/>
    <xdr:sp macro="" textlink="">
      <xdr:nvSpPr>
        <xdr:cNvPr id="670" name="積立金最小値テキスト"/>
        <xdr:cNvSpPr txBox="1"/>
      </xdr:nvSpPr>
      <xdr:spPr>
        <a:xfrm>
          <a:off x="16370300" y="17017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40336</xdr:rowOff>
    </xdr:from>
    <xdr:to>
      <xdr:col>86</xdr:col>
      <xdr:colOff>25400</xdr:colOff>
      <xdr:row>99</xdr:row>
      <xdr:rowOff>40336</xdr:rowOff>
    </xdr:to>
    <xdr:cxnSp macro="">
      <xdr:nvCxnSpPr>
        <xdr:cNvPr id="671" name="直線コネクタ 670"/>
        <xdr:cNvCxnSpPr/>
      </xdr:nvCxnSpPr>
      <xdr:spPr>
        <a:xfrm>
          <a:off x="16230600" y="17013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96130</xdr:rowOff>
    </xdr:from>
    <xdr:ext cx="534377" cy="259045"/>
    <xdr:sp macro="" textlink="">
      <xdr:nvSpPr>
        <xdr:cNvPr id="672" name="積立金最大値テキスト"/>
        <xdr:cNvSpPr txBox="1"/>
      </xdr:nvSpPr>
      <xdr:spPr>
        <a:xfrm>
          <a:off x="16370300" y="15526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149453</xdr:rowOff>
    </xdr:from>
    <xdr:to>
      <xdr:col>86</xdr:col>
      <xdr:colOff>25400</xdr:colOff>
      <xdr:row>91</xdr:row>
      <xdr:rowOff>149453</xdr:rowOff>
    </xdr:to>
    <xdr:cxnSp macro="">
      <xdr:nvCxnSpPr>
        <xdr:cNvPr id="673" name="直線コネクタ 672"/>
        <xdr:cNvCxnSpPr/>
      </xdr:nvCxnSpPr>
      <xdr:spPr>
        <a:xfrm>
          <a:off x="16230600" y="157514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116897</xdr:rowOff>
    </xdr:from>
    <xdr:to>
      <xdr:col>85</xdr:col>
      <xdr:colOff>127000</xdr:colOff>
      <xdr:row>96</xdr:row>
      <xdr:rowOff>166942</xdr:rowOff>
    </xdr:to>
    <xdr:cxnSp macro="">
      <xdr:nvCxnSpPr>
        <xdr:cNvPr id="674" name="直線コネクタ 673"/>
        <xdr:cNvCxnSpPr/>
      </xdr:nvCxnSpPr>
      <xdr:spPr>
        <a:xfrm>
          <a:off x="15481300" y="16576097"/>
          <a:ext cx="838200" cy="50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23892</xdr:rowOff>
    </xdr:from>
    <xdr:ext cx="534377" cy="259045"/>
    <xdr:sp macro="" textlink="">
      <xdr:nvSpPr>
        <xdr:cNvPr id="675" name="積立金平均値テキスト"/>
        <xdr:cNvSpPr txBox="1"/>
      </xdr:nvSpPr>
      <xdr:spPr>
        <a:xfrm>
          <a:off x="16370300" y="166545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45465</xdr:rowOff>
    </xdr:from>
    <xdr:to>
      <xdr:col>85</xdr:col>
      <xdr:colOff>177800</xdr:colOff>
      <xdr:row>97</xdr:row>
      <xdr:rowOff>147065</xdr:rowOff>
    </xdr:to>
    <xdr:sp macro="" textlink="">
      <xdr:nvSpPr>
        <xdr:cNvPr id="676" name="フローチャート: 判断 675"/>
        <xdr:cNvSpPr/>
      </xdr:nvSpPr>
      <xdr:spPr>
        <a:xfrm>
          <a:off x="16268700" y="16676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116897</xdr:rowOff>
    </xdr:from>
    <xdr:to>
      <xdr:col>81</xdr:col>
      <xdr:colOff>50800</xdr:colOff>
      <xdr:row>97</xdr:row>
      <xdr:rowOff>32620</xdr:rowOff>
    </xdr:to>
    <xdr:cxnSp macro="">
      <xdr:nvCxnSpPr>
        <xdr:cNvPr id="677" name="直線コネクタ 676"/>
        <xdr:cNvCxnSpPr/>
      </xdr:nvCxnSpPr>
      <xdr:spPr>
        <a:xfrm flipV="1">
          <a:off x="14592300" y="16576097"/>
          <a:ext cx="889000" cy="87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121971</xdr:rowOff>
    </xdr:from>
    <xdr:to>
      <xdr:col>81</xdr:col>
      <xdr:colOff>101600</xdr:colOff>
      <xdr:row>98</xdr:row>
      <xdr:rowOff>52121</xdr:rowOff>
    </xdr:to>
    <xdr:sp macro="" textlink="">
      <xdr:nvSpPr>
        <xdr:cNvPr id="678" name="フローチャート: 判断 677"/>
        <xdr:cNvSpPr/>
      </xdr:nvSpPr>
      <xdr:spPr>
        <a:xfrm>
          <a:off x="15430500" y="16752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43248</xdr:rowOff>
    </xdr:from>
    <xdr:ext cx="534377" cy="259045"/>
    <xdr:sp macro="" textlink="">
      <xdr:nvSpPr>
        <xdr:cNvPr id="679" name="テキスト ボックス 678"/>
        <xdr:cNvSpPr txBox="1"/>
      </xdr:nvSpPr>
      <xdr:spPr>
        <a:xfrm>
          <a:off x="15214111" y="16845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99371</xdr:rowOff>
    </xdr:from>
    <xdr:to>
      <xdr:col>76</xdr:col>
      <xdr:colOff>114300</xdr:colOff>
      <xdr:row>97</xdr:row>
      <xdr:rowOff>32620</xdr:rowOff>
    </xdr:to>
    <xdr:cxnSp macro="">
      <xdr:nvCxnSpPr>
        <xdr:cNvPr id="680" name="直線コネクタ 679"/>
        <xdr:cNvCxnSpPr/>
      </xdr:nvCxnSpPr>
      <xdr:spPr>
        <a:xfrm>
          <a:off x="13703300" y="16558571"/>
          <a:ext cx="889000" cy="104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131324</xdr:rowOff>
    </xdr:from>
    <xdr:to>
      <xdr:col>76</xdr:col>
      <xdr:colOff>165100</xdr:colOff>
      <xdr:row>98</xdr:row>
      <xdr:rowOff>61474</xdr:rowOff>
    </xdr:to>
    <xdr:sp macro="" textlink="">
      <xdr:nvSpPr>
        <xdr:cNvPr id="681" name="フローチャート: 判断 680"/>
        <xdr:cNvSpPr/>
      </xdr:nvSpPr>
      <xdr:spPr>
        <a:xfrm>
          <a:off x="14541500" y="16761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52601</xdr:rowOff>
    </xdr:from>
    <xdr:ext cx="534377" cy="259045"/>
    <xdr:sp macro="" textlink="">
      <xdr:nvSpPr>
        <xdr:cNvPr id="682" name="テキスト ボックス 681"/>
        <xdr:cNvSpPr txBox="1"/>
      </xdr:nvSpPr>
      <xdr:spPr>
        <a:xfrm>
          <a:off x="14325111" y="1685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99371</xdr:rowOff>
    </xdr:from>
    <xdr:to>
      <xdr:col>71</xdr:col>
      <xdr:colOff>177800</xdr:colOff>
      <xdr:row>97</xdr:row>
      <xdr:rowOff>142253</xdr:rowOff>
    </xdr:to>
    <xdr:cxnSp macro="">
      <xdr:nvCxnSpPr>
        <xdr:cNvPr id="683" name="直線コネクタ 682"/>
        <xdr:cNvCxnSpPr/>
      </xdr:nvCxnSpPr>
      <xdr:spPr>
        <a:xfrm flipV="1">
          <a:off x="12814300" y="16558571"/>
          <a:ext cx="889000" cy="214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147155</xdr:rowOff>
    </xdr:from>
    <xdr:to>
      <xdr:col>72</xdr:col>
      <xdr:colOff>38100</xdr:colOff>
      <xdr:row>98</xdr:row>
      <xdr:rowOff>77305</xdr:rowOff>
    </xdr:to>
    <xdr:sp macro="" textlink="">
      <xdr:nvSpPr>
        <xdr:cNvPr id="684" name="フローチャート: 判断 683"/>
        <xdr:cNvSpPr/>
      </xdr:nvSpPr>
      <xdr:spPr>
        <a:xfrm>
          <a:off x="13652500" y="16777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68432</xdr:rowOff>
    </xdr:from>
    <xdr:ext cx="469744" cy="259045"/>
    <xdr:sp macro="" textlink="">
      <xdr:nvSpPr>
        <xdr:cNvPr id="685" name="テキスト ボックス 684"/>
        <xdr:cNvSpPr txBox="1"/>
      </xdr:nvSpPr>
      <xdr:spPr>
        <a:xfrm>
          <a:off x="13468428" y="1687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164167</xdr:rowOff>
    </xdr:from>
    <xdr:to>
      <xdr:col>67</xdr:col>
      <xdr:colOff>101600</xdr:colOff>
      <xdr:row>98</xdr:row>
      <xdr:rowOff>94317</xdr:rowOff>
    </xdr:to>
    <xdr:sp macro="" textlink="">
      <xdr:nvSpPr>
        <xdr:cNvPr id="686" name="フローチャート: 判断 685"/>
        <xdr:cNvSpPr/>
      </xdr:nvSpPr>
      <xdr:spPr>
        <a:xfrm>
          <a:off x="12763500" y="16794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85444</xdr:rowOff>
    </xdr:from>
    <xdr:ext cx="469744" cy="259045"/>
    <xdr:sp macro="" textlink="">
      <xdr:nvSpPr>
        <xdr:cNvPr id="687" name="テキスト ボックス 686"/>
        <xdr:cNvSpPr txBox="1"/>
      </xdr:nvSpPr>
      <xdr:spPr>
        <a:xfrm>
          <a:off x="12579428" y="16887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8" name="テキスト ボックス 68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9" name="テキスト ボックス 68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0" name="テキスト ボックス 68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1" name="テキスト ボックス 69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2" name="テキスト ボックス 69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116142</xdr:rowOff>
    </xdr:from>
    <xdr:to>
      <xdr:col>85</xdr:col>
      <xdr:colOff>177800</xdr:colOff>
      <xdr:row>97</xdr:row>
      <xdr:rowOff>46292</xdr:rowOff>
    </xdr:to>
    <xdr:sp macro="" textlink="">
      <xdr:nvSpPr>
        <xdr:cNvPr id="693" name="楕円 692"/>
        <xdr:cNvSpPr/>
      </xdr:nvSpPr>
      <xdr:spPr>
        <a:xfrm>
          <a:off x="16268700" y="16575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139019</xdr:rowOff>
    </xdr:from>
    <xdr:ext cx="534377" cy="259045"/>
    <xdr:sp macro="" textlink="">
      <xdr:nvSpPr>
        <xdr:cNvPr id="694" name="積立金該当値テキスト"/>
        <xdr:cNvSpPr txBox="1"/>
      </xdr:nvSpPr>
      <xdr:spPr>
        <a:xfrm>
          <a:off x="16370300" y="16426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66097</xdr:rowOff>
    </xdr:from>
    <xdr:to>
      <xdr:col>81</xdr:col>
      <xdr:colOff>101600</xdr:colOff>
      <xdr:row>96</xdr:row>
      <xdr:rowOff>167697</xdr:rowOff>
    </xdr:to>
    <xdr:sp macro="" textlink="">
      <xdr:nvSpPr>
        <xdr:cNvPr id="695" name="楕円 694"/>
        <xdr:cNvSpPr/>
      </xdr:nvSpPr>
      <xdr:spPr>
        <a:xfrm>
          <a:off x="15430500" y="1652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12774</xdr:rowOff>
    </xdr:from>
    <xdr:ext cx="534377" cy="259045"/>
    <xdr:sp macro="" textlink="">
      <xdr:nvSpPr>
        <xdr:cNvPr id="696" name="テキスト ボックス 695"/>
        <xdr:cNvSpPr txBox="1"/>
      </xdr:nvSpPr>
      <xdr:spPr>
        <a:xfrm>
          <a:off x="15214111" y="16300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153270</xdr:rowOff>
    </xdr:from>
    <xdr:to>
      <xdr:col>76</xdr:col>
      <xdr:colOff>165100</xdr:colOff>
      <xdr:row>97</xdr:row>
      <xdr:rowOff>83420</xdr:rowOff>
    </xdr:to>
    <xdr:sp macro="" textlink="">
      <xdr:nvSpPr>
        <xdr:cNvPr id="697" name="楕円 696"/>
        <xdr:cNvSpPr/>
      </xdr:nvSpPr>
      <xdr:spPr>
        <a:xfrm>
          <a:off x="14541500" y="1661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99947</xdr:rowOff>
    </xdr:from>
    <xdr:ext cx="534377" cy="259045"/>
    <xdr:sp macro="" textlink="">
      <xdr:nvSpPr>
        <xdr:cNvPr id="698" name="テキスト ボックス 697"/>
        <xdr:cNvSpPr txBox="1"/>
      </xdr:nvSpPr>
      <xdr:spPr>
        <a:xfrm>
          <a:off x="14325111" y="16387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48571</xdr:rowOff>
    </xdr:from>
    <xdr:to>
      <xdr:col>72</xdr:col>
      <xdr:colOff>38100</xdr:colOff>
      <xdr:row>96</xdr:row>
      <xdr:rowOff>150171</xdr:rowOff>
    </xdr:to>
    <xdr:sp macro="" textlink="">
      <xdr:nvSpPr>
        <xdr:cNvPr id="699" name="楕円 698"/>
        <xdr:cNvSpPr/>
      </xdr:nvSpPr>
      <xdr:spPr>
        <a:xfrm>
          <a:off x="13652500" y="16507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166698</xdr:rowOff>
    </xdr:from>
    <xdr:ext cx="534377" cy="259045"/>
    <xdr:sp macro="" textlink="">
      <xdr:nvSpPr>
        <xdr:cNvPr id="700" name="テキスト ボックス 699"/>
        <xdr:cNvSpPr txBox="1"/>
      </xdr:nvSpPr>
      <xdr:spPr>
        <a:xfrm>
          <a:off x="13436111" y="16282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91453</xdr:rowOff>
    </xdr:from>
    <xdr:to>
      <xdr:col>67</xdr:col>
      <xdr:colOff>101600</xdr:colOff>
      <xdr:row>98</xdr:row>
      <xdr:rowOff>21603</xdr:rowOff>
    </xdr:to>
    <xdr:sp macro="" textlink="">
      <xdr:nvSpPr>
        <xdr:cNvPr id="701" name="楕円 700"/>
        <xdr:cNvSpPr/>
      </xdr:nvSpPr>
      <xdr:spPr>
        <a:xfrm>
          <a:off x="12763500" y="16722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38130</xdr:rowOff>
    </xdr:from>
    <xdr:ext cx="534377" cy="259045"/>
    <xdr:sp macro="" textlink="">
      <xdr:nvSpPr>
        <xdr:cNvPr id="702" name="テキスト ボックス 701"/>
        <xdr:cNvSpPr txBox="1"/>
      </xdr:nvSpPr>
      <xdr:spPr>
        <a:xfrm>
          <a:off x="12547111" y="1649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3" name="正方形/長方形 70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4" name="正方形/長方形 70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5" name="正方形/長方形 70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6" name="正方形/長方形 70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7" name="正方形/長方形 70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8" name="正方形/長方形 70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9" name="正方形/長方形 70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0" name="正方形/長方形 70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1" name="テキスト ボックス 71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2" name="直線コネクタ 71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3" name="直線コネクタ 712"/>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4" name="テキスト ボックス 713"/>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5" name="直線コネクタ 714"/>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16" name="テキスト ボックス 715"/>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7" name="直線コネクタ 716"/>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18" name="テキスト ボックス 717"/>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19" name="直線コネクタ 718"/>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0" name="テキスト ボックス 719"/>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1" name="直線コネクタ 720"/>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2" name="テキスト ボックス 721"/>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3" name="直線コネクタ 722"/>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4" name="テキスト ボックス 723"/>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5" name="直線コネクタ 72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6" name="テキスト ボックス 72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7"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149660</xdr:rowOff>
    </xdr:from>
    <xdr:to>
      <xdr:col>116</xdr:col>
      <xdr:colOff>62864</xdr:colOff>
      <xdr:row>39</xdr:row>
      <xdr:rowOff>98878</xdr:rowOff>
    </xdr:to>
    <xdr:cxnSp macro="">
      <xdr:nvCxnSpPr>
        <xdr:cNvPr id="728" name="直線コネクタ 727"/>
        <xdr:cNvCxnSpPr/>
      </xdr:nvCxnSpPr>
      <xdr:spPr>
        <a:xfrm flipV="1">
          <a:off x="22159595" y="5293160"/>
          <a:ext cx="1269" cy="1492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29"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0" name="直線コネクタ 729"/>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96337</xdr:rowOff>
    </xdr:from>
    <xdr:ext cx="469744" cy="259045"/>
    <xdr:sp macro="" textlink="">
      <xdr:nvSpPr>
        <xdr:cNvPr id="731" name="投資及び出資金最大値テキスト"/>
        <xdr:cNvSpPr txBox="1"/>
      </xdr:nvSpPr>
      <xdr:spPr>
        <a:xfrm>
          <a:off x="22212300" y="5068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149660</xdr:rowOff>
    </xdr:from>
    <xdr:to>
      <xdr:col>116</xdr:col>
      <xdr:colOff>152400</xdr:colOff>
      <xdr:row>30</xdr:row>
      <xdr:rowOff>149660</xdr:rowOff>
    </xdr:to>
    <xdr:cxnSp macro="">
      <xdr:nvCxnSpPr>
        <xdr:cNvPr id="732" name="直線コネクタ 731"/>
        <xdr:cNvCxnSpPr/>
      </xdr:nvCxnSpPr>
      <xdr:spPr>
        <a:xfrm>
          <a:off x="22072600" y="5293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24420</xdr:rowOff>
    </xdr:from>
    <xdr:to>
      <xdr:col>116</xdr:col>
      <xdr:colOff>63500</xdr:colOff>
      <xdr:row>39</xdr:row>
      <xdr:rowOff>25074</xdr:rowOff>
    </xdr:to>
    <xdr:cxnSp macro="">
      <xdr:nvCxnSpPr>
        <xdr:cNvPr id="733" name="直線コネクタ 732"/>
        <xdr:cNvCxnSpPr/>
      </xdr:nvCxnSpPr>
      <xdr:spPr>
        <a:xfrm>
          <a:off x="21323300" y="6710970"/>
          <a:ext cx="8382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36829</xdr:rowOff>
    </xdr:from>
    <xdr:ext cx="469744" cy="259045"/>
    <xdr:sp macro="" textlink="">
      <xdr:nvSpPr>
        <xdr:cNvPr id="734" name="投資及び出資金平均値テキスト"/>
        <xdr:cNvSpPr txBox="1"/>
      </xdr:nvSpPr>
      <xdr:spPr>
        <a:xfrm>
          <a:off x="22212300" y="6380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13952</xdr:rowOff>
    </xdr:from>
    <xdr:to>
      <xdr:col>116</xdr:col>
      <xdr:colOff>114300</xdr:colOff>
      <xdr:row>38</xdr:row>
      <xdr:rowOff>115552</xdr:rowOff>
    </xdr:to>
    <xdr:sp macro="" textlink="">
      <xdr:nvSpPr>
        <xdr:cNvPr id="735" name="フローチャート: 判断 734"/>
        <xdr:cNvSpPr/>
      </xdr:nvSpPr>
      <xdr:spPr>
        <a:xfrm>
          <a:off x="22110700" y="6529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24420</xdr:rowOff>
    </xdr:from>
    <xdr:to>
      <xdr:col>111</xdr:col>
      <xdr:colOff>177800</xdr:colOff>
      <xdr:row>39</xdr:row>
      <xdr:rowOff>41402</xdr:rowOff>
    </xdr:to>
    <xdr:cxnSp macro="">
      <xdr:nvCxnSpPr>
        <xdr:cNvPr id="736" name="直線コネクタ 735"/>
        <xdr:cNvCxnSpPr/>
      </xdr:nvCxnSpPr>
      <xdr:spPr>
        <a:xfrm flipV="1">
          <a:off x="20434300" y="6710970"/>
          <a:ext cx="889000" cy="16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65060</xdr:rowOff>
    </xdr:from>
    <xdr:to>
      <xdr:col>112</xdr:col>
      <xdr:colOff>38100</xdr:colOff>
      <xdr:row>38</xdr:row>
      <xdr:rowOff>166660</xdr:rowOff>
    </xdr:to>
    <xdr:sp macro="" textlink="">
      <xdr:nvSpPr>
        <xdr:cNvPr id="737" name="フローチャート: 判断 736"/>
        <xdr:cNvSpPr/>
      </xdr:nvSpPr>
      <xdr:spPr>
        <a:xfrm>
          <a:off x="21272500" y="6580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11737</xdr:rowOff>
    </xdr:from>
    <xdr:ext cx="378565" cy="259045"/>
    <xdr:sp macro="" textlink="">
      <xdr:nvSpPr>
        <xdr:cNvPr id="738" name="テキスト ボックス 737"/>
        <xdr:cNvSpPr txBox="1"/>
      </xdr:nvSpPr>
      <xdr:spPr>
        <a:xfrm>
          <a:off x="21134017" y="6355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37973</xdr:rowOff>
    </xdr:from>
    <xdr:to>
      <xdr:col>107</xdr:col>
      <xdr:colOff>50800</xdr:colOff>
      <xdr:row>39</xdr:row>
      <xdr:rowOff>41402</xdr:rowOff>
    </xdr:to>
    <xdr:cxnSp macro="">
      <xdr:nvCxnSpPr>
        <xdr:cNvPr id="739" name="直線コネクタ 738"/>
        <xdr:cNvCxnSpPr/>
      </xdr:nvCxnSpPr>
      <xdr:spPr>
        <a:xfrm>
          <a:off x="19545300" y="6724523"/>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68326</xdr:rowOff>
    </xdr:from>
    <xdr:to>
      <xdr:col>107</xdr:col>
      <xdr:colOff>101600</xdr:colOff>
      <xdr:row>38</xdr:row>
      <xdr:rowOff>169926</xdr:rowOff>
    </xdr:to>
    <xdr:sp macro="" textlink="">
      <xdr:nvSpPr>
        <xdr:cNvPr id="740" name="フローチャート: 判断 739"/>
        <xdr:cNvSpPr/>
      </xdr:nvSpPr>
      <xdr:spPr>
        <a:xfrm>
          <a:off x="20383500" y="65834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15003</xdr:rowOff>
    </xdr:from>
    <xdr:ext cx="378565" cy="259045"/>
    <xdr:sp macro="" textlink="">
      <xdr:nvSpPr>
        <xdr:cNvPr id="741" name="テキスト ボックス 740"/>
        <xdr:cNvSpPr txBox="1"/>
      </xdr:nvSpPr>
      <xdr:spPr>
        <a:xfrm>
          <a:off x="20245017" y="63586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28829</xdr:rowOff>
    </xdr:from>
    <xdr:to>
      <xdr:col>102</xdr:col>
      <xdr:colOff>114300</xdr:colOff>
      <xdr:row>39</xdr:row>
      <xdr:rowOff>37973</xdr:rowOff>
    </xdr:to>
    <xdr:cxnSp macro="">
      <xdr:nvCxnSpPr>
        <xdr:cNvPr id="742" name="直線コネクタ 741"/>
        <xdr:cNvCxnSpPr/>
      </xdr:nvCxnSpPr>
      <xdr:spPr>
        <a:xfrm>
          <a:off x="18656300" y="6715379"/>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73878</xdr:rowOff>
    </xdr:from>
    <xdr:to>
      <xdr:col>102</xdr:col>
      <xdr:colOff>165100</xdr:colOff>
      <xdr:row>39</xdr:row>
      <xdr:rowOff>4028</xdr:rowOff>
    </xdr:to>
    <xdr:sp macro="" textlink="">
      <xdr:nvSpPr>
        <xdr:cNvPr id="743" name="フローチャート: 判断 742"/>
        <xdr:cNvSpPr/>
      </xdr:nvSpPr>
      <xdr:spPr>
        <a:xfrm>
          <a:off x="19494500" y="658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20555</xdr:rowOff>
    </xdr:from>
    <xdr:ext cx="378565" cy="259045"/>
    <xdr:sp macro="" textlink="">
      <xdr:nvSpPr>
        <xdr:cNvPr id="744" name="テキスト ボックス 743"/>
        <xdr:cNvSpPr txBox="1"/>
      </xdr:nvSpPr>
      <xdr:spPr>
        <a:xfrm>
          <a:off x="19356017" y="63642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95268</xdr:rowOff>
    </xdr:from>
    <xdr:to>
      <xdr:col>98</xdr:col>
      <xdr:colOff>38100</xdr:colOff>
      <xdr:row>39</xdr:row>
      <xdr:rowOff>25418</xdr:rowOff>
    </xdr:to>
    <xdr:sp macro="" textlink="">
      <xdr:nvSpPr>
        <xdr:cNvPr id="745" name="フローチャート: 判断 744"/>
        <xdr:cNvSpPr/>
      </xdr:nvSpPr>
      <xdr:spPr>
        <a:xfrm>
          <a:off x="18605500" y="6610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41945</xdr:rowOff>
    </xdr:from>
    <xdr:ext cx="378565" cy="259045"/>
    <xdr:sp macro="" textlink="">
      <xdr:nvSpPr>
        <xdr:cNvPr id="746" name="テキスト ボックス 745"/>
        <xdr:cNvSpPr txBox="1"/>
      </xdr:nvSpPr>
      <xdr:spPr>
        <a:xfrm>
          <a:off x="18467017" y="63855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7" name="テキスト ボックス 74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8" name="テキスト ボックス 74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9" name="テキスト ボックス 74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0" name="テキスト ボックス 74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1" name="テキスト ボックス 75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145724</xdr:rowOff>
    </xdr:from>
    <xdr:to>
      <xdr:col>116</xdr:col>
      <xdr:colOff>114300</xdr:colOff>
      <xdr:row>39</xdr:row>
      <xdr:rowOff>75874</xdr:rowOff>
    </xdr:to>
    <xdr:sp macro="" textlink="">
      <xdr:nvSpPr>
        <xdr:cNvPr id="752" name="楕円 751"/>
        <xdr:cNvSpPr/>
      </xdr:nvSpPr>
      <xdr:spPr>
        <a:xfrm>
          <a:off x="22110700" y="6660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60651</xdr:rowOff>
    </xdr:from>
    <xdr:ext cx="378565" cy="259045"/>
    <xdr:sp macro="" textlink="">
      <xdr:nvSpPr>
        <xdr:cNvPr id="753" name="投資及び出資金該当値テキスト"/>
        <xdr:cNvSpPr txBox="1"/>
      </xdr:nvSpPr>
      <xdr:spPr>
        <a:xfrm>
          <a:off x="22212300" y="65757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145070</xdr:rowOff>
    </xdr:from>
    <xdr:to>
      <xdr:col>112</xdr:col>
      <xdr:colOff>38100</xdr:colOff>
      <xdr:row>39</xdr:row>
      <xdr:rowOff>75220</xdr:rowOff>
    </xdr:to>
    <xdr:sp macro="" textlink="">
      <xdr:nvSpPr>
        <xdr:cNvPr id="754" name="楕円 753"/>
        <xdr:cNvSpPr/>
      </xdr:nvSpPr>
      <xdr:spPr>
        <a:xfrm>
          <a:off x="21272500" y="6660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66347</xdr:rowOff>
    </xdr:from>
    <xdr:ext cx="378565" cy="259045"/>
    <xdr:sp macro="" textlink="">
      <xdr:nvSpPr>
        <xdr:cNvPr id="755" name="テキスト ボックス 754"/>
        <xdr:cNvSpPr txBox="1"/>
      </xdr:nvSpPr>
      <xdr:spPr>
        <a:xfrm>
          <a:off x="21134017" y="67528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162052</xdr:rowOff>
    </xdr:from>
    <xdr:to>
      <xdr:col>107</xdr:col>
      <xdr:colOff>101600</xdr:colOff>
      <xdr:row>39</xdr:row>
      <xdr:rowOff>92202</xdr:rowOff>
    </xdr:to>
    <xdr:sp macro="" textlink="">
      <xdr:nvSpPr>
        <xdr:cNvPr id="756" name="楕円 755"/>
        <xdr:cNvSpPr/>
      </xdr:nvSpPr>
      <xdr:spPr>
        <a:xfrm>
          <a:off x="20383500" y="6677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83329</xdr:rowOff>
    </xdr:from>
    <xdr:ext cx="378565" cy="259045"/>
    <xdr:sp macro="" textlink="">
      <xdr:nvSpPr>
        <xdr:cNvPr id="757" name="テキスト ボックス 756"/>
        <xdr:cNvSpPr txBox="1"/>
      </xdr:nvSpPr>
      <xdr:spPr>
        <a:xfrm>
          <a:off x="20245017" y="67698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158623</xdr:rowOff>
    </xdr:from>
    <xdr:to>
      <xdr:col>102</xdr:col>
      <xdr:colOff>165100</xdr:colOff>
      <xdr:row>39</xdr:row>
      <xdr:rowOff>88773</xdr:rowOff>
    </xdr:to>
    <xdr:sp macro="" textlink="">
      <xdr:nvSpPr>
        <xdr:cNvPr id="758" name="楕円 757"/>
        <xdr:cNvSpPr/>
      </xdr:nvSpPr>
      <xdr:spPr>
        <a:xfrm>
          <a:off x="19494500" y="667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79900</xdr:rowOff>
    </xdr:from>
    <xdr:ext cx="378565" cy="259045"/>
    <xdr:sp macro="" textlink="">
      <xdr:nvSpPr>
        <xdr:cNvPr id="759" name="テキスト ボックス 758"/>
        <xdr:cNvSpPr txBox="1"/>
      </xdr:nvSpPr>
      <xdr:spPr>
        <a:xfrm>
          <a:off x="19356017" y="67664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149479</xdr:rowOff>
    </xdr:from>
    <xdr:to>
      <xdr:col>98</xdr:col>
      <xdr:colOff>38100</xdr:colOff>
      <xdr:row>39</xdr:row>
      <xdr:rowOff>79629</xdr:rowOff>
    </xdr:to>
    <xdr:sp macro="" textlink="">
      <xdr:nvSpPr>
        <xdr:cNvPr id="760" name="楕円 759"/>
        <xdr:cNvSpPr/>
      </xdr:nvSpPr>
      <xdr:spPr>
        <a:xfrm>
          <a:off x="18605500" y="6664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70756</xdr:rowOff>
    </xdr:from>
    <xdr:ext cx="378565" cy="259045"/>
    <xdr:sp macro="" textlink="">
      <xdr:nvSpPr>
        <xdr:cNvPr id="761" name="テキスト ボックス 760"/>
        <xdr:cNvSpPr txBox="1"/>
      </xdr:nvSpPr>
      <xdr:spPr>
        <a:xfrm>
          <a:off x="18467017" y="6757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2" name="正方形/長方形 76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3" name="正方形/長方形 76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4" name="正方形/長方形 76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5" name="正方形/長方形 76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6" name="正方形/長方形 76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7" name="正方形/長方形 76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8" name="正方形/長方形 76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9" name="正方形/長方形 76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0" name="テキスト ボックス 76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1" name="直線コネクタ 77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2" name="直線コネクタ 771"/>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3" name="テキスト ボックス 772"/>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4" name="直線コネクタ 773"/>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5" name="テキスト ボックス 774"/>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7" name="テキスト ボックス 776"/>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8" name="直線コネクタ 777"/>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9" name="テキスト ボックス 778"/>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0" name="直線コネクタ 779"/>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1" name="テキスト ボックス 780"/>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3" name="テキスト ボックス 782"/>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49175</xdr:rowOff>
    </xdr:from>
    <xdr:to>
      <xdr:col>116</xdr:col>
      <xdr:colOff>62864</xdr:colOff>
      <xdr:row>59</xdr:row>
      <xdr:rowOff>44450</xdr:rowOff>
    </xdr:to>
    <xdr:cxnSp macro="">
      <xdr:nvCxnSpPr>
        <xdr:cNvPr id="785" name="直線コネクタ 784"/>
        <xdr:cNvCxnSpPr/>
      </xdr:nvCxnSpPr>
      <xdr:spPr>
        <a:xfrm flipV="1">
          <a:off x="22159595" y="8621675"/>
          <a:ext cx="1269" cy="15383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6"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7" name="直線コネクタ 786"/>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167302</xdr:rowOff>
    </xdr:from>
    <xdr:ext cx="534377" cy="259045"/>
    <xdr:sp macro="" textlink="">
      <xdr:nvSpPr>
        <xdr:cNvPr id="788" name="貸付金最大値テキスト"/>
        <xdr:cNvSpPr txBox="1"/>
      </xdr:nvSpPr>
      <xdr:spPr>
        <a:xfrm>
          <a:off x="22212300" y="8396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49175</xdr:rowOff>
    </xdr:from>
    <xdr:to>
      <xdr:col>116</xdr:col>
      <xdr:colOff>152400</xdr:colOff>
      <xdr:row>50</xdr:row>
      <xdr:rowOff>49175</xdr:rowOff>
    </xdr:to>
    <xdr:cxnSp macro="">
      <xdr:nvCxnSpPr>
        <xdr:cNvPr id="789" name="直線コネクタ 788"/>
        <xdr:cNvCxnSpPr/>
      </xdr:nvCxnSpPr>
      <xdr:spPr>
        <a:xfrm>
          <a:off x="22072600" y="86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18847</xdr:rowOff>
    </xdr:from>
    <xdr:to>
      <xdr:col>116</xdr:col>
      <xdr:colOff>63500</xdr:colOff>
      <xdr:row>59</xdr:row>
      <xdr:rowOff>18885</xdr:rowOff>
    </xdr:to>
    <xdr:cxnSp macro="">
      <xdr:nvCxnSpPr>
        <xdr:cNvPr id="790" name="直線コネクタ 789"/>
        <xdr:cNvCxnSpPr/>
      </xdr:nvCxnSpPr>
      <xdr:spPr>
        <a:xfrm>
          <a:off x="21323300" y="10134397"/>
          <a:ext cx="8382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82326</xdr:rowOff>
    </xdr:from>
    <xdr:ext cx="469744" cy="259045"/>
    <xdr:sp macro="" textlink="">
      <xdr:nvSpPr>
        <xdr:cNvPr id="791" name="貸付金平均値テキスト"/>
        <xdr:cNvSpPr txBox="1"/>
      </xdr:nvSpPr>
      <xdr:spPr>
        <a:xfrm>
          <a:off x="22212300" y="98549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59449</xdr:rowOff>
    </xdr:from>
    <xdr:to>
      <xdr:col>116</xdr:col>
      <xdr:colOff>114300</xdr:colOff>
      <xdr:row>58</xdr:row>
      <xdr:rowOff>161049</xdr:rowOff>
    </xdr:to>
    <xdr:sp macro="" textlink="">
      <xdr:nvSpPr>
        <xdr:cNvPr id="792" name="フローチャート: 判断 791"/>
        <xdr:cNvSpPr/>
      </xdr:nvSpPr>
      <xdr:spPr>
        <a:xfrm>
          <a:off x="22110700" y="10003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18694</xdr:rowOff>
    </xdr:from>
    <xdr:to>
      <xdr:col>111</xdr:col>
      <xdr:colOff>177800</xdr:colOff>
      <xdr:row>59</xdr:row>
      <xdr:rowOff>18847</xdr:rowOff>
    </xdr:to>
    <xdr:cxnSp macro="">
      <xdr:nvCxnSpPr>
        <xdr:cNvPr id="793" name="直線コネクタ 792"/>
        <xdr:cNvCxnSpPr/>
      </xdr:nvCxnSpPr>
      <xdr:spPr>
        <a:xfrm>
          <a:off x="20434300" y="10134244"/>
          <a:ext cx="889000" cy="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72441</xdr:rowOff>
    </xdr:from>
    <xdr:to>
      <xdr:col>112</xdr:col>
      <xdr:colOff>38100</xdr:colOff>
      <xdr:row>59</xdr:row>
      <xdr:rowOff>2591</xdr:rowOff>
    </xdr:to>
    <xdr:sp macro="" textlink="">
      <xdr:nvSpPr>
        <xdr:cNvPr id="794" name="フローチャート: 判断 793"/>
        <xdr:cNvSpPr/>
      </xdr:nvSpPr>
      <xdr:spPr>
        <a:xfrm>
          <a:off x="21272500" y="1001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19118</xdr:rowOff>
    </xdr:from>
    <xdr:ext cx="469744" cy="259045"/>
    <xdr:sp macro="" textlink="">
      <xdr:nvSpPr>
        <xdr:cNvPr id="795" name="テキスト ボックス 794"/>
        <xdr:cNvSpPr txBox="1"/>
      </xdr:nvSpPr>
      <xdr:spPr>
        <a:xfrm>
          <a:off x="21088428" y="9791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18504</xdr:rowOff>
    </xdr:from>
    <xdr:to>
      <xdr:col>107</xdr:col>
      <xdr:colOff>50800</xdr:colOff>
      <xdr:row>59</xdr:row>
      <xdr:rowOff>18694</xdr:rowOff>
    </xdr:to>
    <xdr:cxnSp macro="">
      <xdr:nvCxnSpPr>
        <xdr:cNvPr id="796" name="直線コネクタ 795"/>
        <xdr:cNvCxnSpPr/>
      </xdr:nvCxnSpPr>
      <xdr:spPr>
        <a:xfrm>
          <a:off x="19545300" y="10134054"/>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72251</xdr:rowOff>
    </xdr:from>
    <xdr:to>
      <xdr:col>107</xdr:col>
      <xdr:colOff>101600</xdr:colOff>
      <xdr:row>59</xdr:row>
      <xdr:rowOff>2401</xdr:rowOff>
    </xdr:to>
    <xdr:sp macro="" textlink="">
      <xdr:nvSpPr>
        <xdr:cNvPr id="797" name="フローチャート: 判断 796"/>
        <xdr:cNvSpPr/>
      </xdr:nvSpPr>
      <xdr:spPr>
        <a:xfrm>
          <a:off x="20383500" y="10016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18928</xdr:rowOff>
    </xdr:from>
    <xdr:ext cx="469744" cy="259045"/>
    <xdr:sp macro="" textlink="">
      <xdr:nvSpPr>
        <xdr:cNvPr id="798" name="テキスト ボックス 797"/>
        <xdr:cNvSpPr txBox="1"/>
      </xdr:nvSpPr>
      <xdr:spPr>
        <a:xfrm>
          <a:off x="20199428" y="9791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18504</xdr:rowOff>
    </xdr:from>
    <xdr:to>
      <xdr:col>102</xdr:col>
      <xdr:colOff>114300</xdr:colOff>
      <xdr:row>59</xdr:row>
      <xdr:rowOff>28181</xdr:rowOff>
    </xdr:to>
    <xdr:cxnSp macro="">
      <xdr:nvCxnSpPr>
        <xdr:cNvPr id="799" name="直線コネクタ 798"/>
        <xdr:cNvCxnSpPr/>
      </xdr:nvCxnSpPr>
      <xdr:spPr>
        <a:xfrm flipV="1">
          <a:off x="18656300" y="10134054"/>
          <a:ext cx="889000" cy="9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75336</xdr:rowOff>
    </xdr:from>
    <xdr:to>
      <xdr:col>102</xdr:col>
      <xdr:colOff>165100</xdr:colOff>
      <xdr:row>59</xdr:row>
      <xdr:rowOff>5486</xdr:rowOff>
    </xdr:to>
    <xdr:sp macro="" textlink="">
      <xdr:nvSpPr>
        <xdr:cNvPr id="800" name="フローチャート: 判断 799"/>
        <xdr:cNvSpPr/>
      </xdr:nvSpPr>
      <xdr:spPr>
        <a:xfrm>
          <a:off x="19494500" y="100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22013</xdr:rowOff>
    </xdr:from>
    <xdr:ext cx="469744" cy="259045"/>
    <xdr:sp macro="" textlink="">
      <xdr:nvSpPr>
        <xdr:cNvPr id="801" name="テキスト ボックス 800"/>
        <xdr:cNvSpPr txBox="1"/>
      </xdr:nvSpPr>
      <xdr:spPr>
        <a:xfrm>
          <a:off x="19310428" y="9794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54648</xdr:rowOff>
    </xdr:from>
    <xdr:to>
      <xdr:col>98</xdr:col>
      <xdr:colOff>38100</xdr:colOff>
      <xdr:row>58</xdr:row>
      <xdr:rowOff>156248</xdr:rowOff>
    </xdr:to>
    <xdr:sp macro="" textlink="">
      <xdr:nvSpPr>
        <xdr:cNvPr id="802" name="フローチャート: 判断 801"/>
        <xdr:cNvSpPr/>
      </xdr:nvSpPr>
      <xdr:spPr>
        <a:xfrm>
          <a:off x="18605500" y="9998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1325</xdr:rowOff>
    </xdr:from>
    <xdr:ext cx="469744" cy="259045"/>
    <xdr:sp macro="" textlink="">
      <xdr:nvSpPr>
        <xdr:cNvPr id="803" name="テキスト ボックス 802"/>
        <xdr:cNvSpPr txBox="1"/>
      </xdr:nvSpPr>
      <xdr:spPr>
        <a:xfrm>
          <a:off x="18421428" y="977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139535</xdr:rowOff>
    </xdr:from>
    <xdr:to>
      <xdr:col>116</xdr:col>
      <xdr:colOff>114300</xdr:colOff>
      <xdr:row>59</xdr:row>
      <xdr:rowOff>69685</xdr:rowOff>
    </xdr:to>
    <xdr:sp macro="" textlink="">
      <xdr:nvSpPr>
        <xdr:cNvPr id="809" name="楕円 808"/>
        <xdr:cNvSpPr/>
      </xdr:nvSpPr>
      <xdr:spPr>
        <a:xfrm>
          <a:off x="22110700" y="1008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54462</xdr:rowOff>
    </xdr:from>
    <xdr:ext cx="378565" cy="259045"/>
    <xdr:sp macro="" textlink="">
      <xdr:nvSpPr>
        <xdr:cNvPr id="810" name="貸付金該当値テキスト"/>
        <xdr:cNvSpPr txBox="1"/>
      </xdr:nvSpPr>
      <xdr:spPr>
        <a:xfrm>
          <a:off x="22212300" y="99985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139497</xdr:rowOff>
    </xdr:from>
    <xdr:to>
      <xdr:col>112</xdr:col>
      <xdr:colOff>38100</xdr:colOff>
      <xdr:row>59</xdr:row>
      <xdr:rowOff>69647</xdr:rowOff>
    </xdr:to>
    <xdr:sp macro="" textlink="">
      <xdr:nvSpPr>
        <xdr:cNvPr id="811" name="楕円 810"/>
        <xdr:cNvSpPr/>
      </xdr:nvSpPr>
      <xdr:spPr>
        <a:xfrm>
          <a:off x="21272500" y="1008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60774</xdr:rowOff>
    </xdr:from>
    <xdr:ext cx="378565" cy="259045"/>
    <xdr:sp macro="" textlink="">
      <xdr:nvSpPr>
        <xdr:cNvPr id="812" name="テキスト ボックス 811"/>
        <xdr:cNvSpPr txBox="1"/>
      </xdr:nvSpPr>
      <xdr:spPr>
        <a:xfrm>
          <a:off x="21134017" y="10176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139344</xdr:rowOff>
    </xdr:from>
    <xdr:to>
      <xdr:col>107</xdr:col>
      <xdr:colOff>101600</xdr:colOff>
      <xdr:row>59</xdr:row>
      <xdr:rowOff>69494</xdr:rowOff>
    </xdr:to>
    <xdr:sp macro="" textlink="">
      <xdr:nvSpPr>
        <xdr:cNvPr id="813" name="楕円 812"/>
        <xdr:cNvSpPr/>
      </xdr:nvSpPr>
      <xdr:spPr>
        <a:xfrm>
          <a:off x="20383500" y="1008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60621</xdr:rowOff>
    </xdr:from>
    <xdr:ext cx="378565" cy="259045"/>
    <xdr:sp macro="" textlink="">
      <xdr:nvSpPr>
        <xdr:cNvPr id="814" name="テキスト ボックス 813"/>
        <xdr:cNvSpPr txBox="1"/>
      </xdr:nvSpPr>
      <xdr:spPr>
        <a:xfrm>
          <a:off x="20245017" y="101761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139154</xdr:rowOff>
    </xdr:from>
    <xdr:to>
      <xdr:col>102</xdr:col>
      <xdr:colOff>165100</xdr:colOff>
      <xdr:row>59</xdr:row>
      <xdr:rowOff>69304</xdr:rowOff>
    </xdr:to>
    <xdr:sp macro="" textlink="">
      <xdr:nvSpPr>
        <xdr:cNvPr id="815" name="楕円 814"/>
        <xdr:cNvSpPr/>
      </xdr:nvSpPr>
      <xdr:spPr>
        <a:xfrm>
          <a:off x="19494500" y="10083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60431</xdr:rowOff>
    </xdr:from>
    <xdr:ext cx="378565" cy="259045"/>
    <xdr:sp macro="" textlink="">
      <xdr:nvSpPr>
        <xdr:cNvPr id="816" name="テキスト ボックス 815"/>
        <xdr:cNvSpPr txBox="1"/>
      </xdr:nvSpPr>
      <xdr:spPr>
        <a:xfrm>
          <a:off x="19356017" y="101759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148831</xdr:rowOff>
    </xdr:from>
    <xdr:to>
      <xdr:col>98</xdr:col>
      <xdr:colOff>38100</xdr:colOff>
      <xdr:row>59</xdr:row>
      <xdr:rowOff>78981</xdr:rowOff>
    </xdr:to>
    <xdr:sp macro="" textlink="">
      <xdr:nvSpPr>
        <xdr:cNvPr id="817" name="楕円 816"/>
        <xdr:cNvSpPr/>
      </xdr:nvSpPr>
      <xdr:spPr>
        <a:xfrm>
          <a:off x="18605500" y="10092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70108</xdr:rowOff>
    </xdr:from>
    <xdr:ext cx="378565" cy="259045"/>
    <xdr:sp macro="" textlink="">
      <xdr:nvSpPr>
        <xdr:cNvPr id="818" name="テキスト ボックス 817"/>
        <xdr:cNvSpPr txBox="1"/>
      </xdr:nvSpPr>
      <xdr:spPr>
        <a:xfrm>
          <a:off x="18467017" y="101856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9" name="正方形/長方形 818"/>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0" name="正方形/長方形 819"/>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1" name="正方形/長方形 820"/>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2" name="正方形/長方形 821"/>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3" name="正方形/長方形 822"/>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4" name="正方形/長方形 823"/>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5" name="正方形/長方形 824"/>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6" name="正方形/長方形 825"/>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7" name="テキスト ボックス 826"/>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8" name="直線コネクタ 827"/>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9" name="テキスト ボックス 828"/>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0" name="直線コネクタ 829"/>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1" name="テキスト ボックス 830"/>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2" name="直線コネクタ 831"/>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3" name="テキスト ボックス 832"/>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4" name="直線コネクタ 833"/>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5" name="テキスト ボックス 834"/>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6" name="直線コネクタ 835"/>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7" name="テキスト ボックス 836"/>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8" name="直線コネクタ 837"/>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9" name="テキスト ボックス 838"/>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0" name="直線コネクタ 839"/>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1" name="テキスト ボックス 840"/>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2"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69</xdr:row>
      <xdr:rowOff>163475</xdr:rowOff>
    </xdr:from>
    <xdr:to>
      <xdr:col>116</xdr:col>
      <xdr:colOff>62864</xdr:colOff>
      <xdr:row>79</xdr:row>
      <xdr:rowOff>100304</xdr:rowOff>
    </xdr:to>
    <xdr:cxnSp macro="">
      <xdr:nvCxnSpPr>
        <xdr:cNvPr id="843" name="直線コネクタ 842"/>
        <xdr:cNvCxnSpPr/>
      </xdr:nvCxnSpPr>
      <xdr:spPr>
        <a:xfrm flipV="1">
          <a:off x="22159595" y="11993525"/>
          <a:ext cx="1269" cy="1651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104131</xdr:rowOff>
    </xdr:from>
    <xdr:ext cx="534377" cy="259045"/>
    <xdr:sp macro="" textlink="">
      <xdr:nvSpPr>
        <xdr:cNvPr id="844" name="繰出金最小値テキスト"/>
        <xdr:cNvSpPr txBox="1"/>
      </xdr:nvSpPr>
      <xdr:spPr>
        <a:xfrm>
          <a:off x="22212300" y="1364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100304</xdr:rowOff>
    </xdr:from>
    <xdr:to>
      <xdr:col>116</xdr:col>
      <xdr:colOff>152400</xdr:colOff>
      <xdr:row>79</xdr:row>
      <xdr:rowOff>100304</xdr:rowOff>
    </xdr:to>
    <xdr:cxnSp macro="">
      <xdr:nvCxnSpPr>
        <xdr:cNvPr id="845" name="直線コネクタ 844"/>
        <xdr:cNvCxnSpPr/>
      </xdr:nvCxnSpPr>
      <xdr:spPr>
        <a:xfrm>
          <a:off x="22072600" y="13644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110152</xdr:rowOff>
    </xdr:from>
    <xdr:ext cx="534377" cy="259045"/>
    <xdr:sp macro="" textlink="">
      <xdr:nvSpPr>
        <xdr:cNvPr id="846" name="繰出金最大値テキスト"/>
        <xdr:cNvSpPr txBox="1"/>
      </xdr:nvSpPr>
      <xdr:spPr>
        <a:xfrm>
          <a:off x="22212300" y="11768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69</xdr:row>
      <xdr:rowOff>163475</xdr:rowOff>
    </xdr:from>
    <xdr:to>
      <xdr:col>116</xdr:col>
      <xdr:colOff>152400</xdr:colOff>
      <xdr:row>69</xdr:row>
      <xdr:rowOff>163475</xdr:rowOff>
    </xdr:to>
    <xdr:cxnSp macro="">
      <xdr:nvCxnSpPr>
        <xdr:cNvPr id="847" name="直線コネクタ 846"/>
        <xdr:cNvCxnSpPr/>
      </xdr:nvCxnSpPr>
      <xdr:spPr>
        <a:xfrm>
          <a:off x="22072600" y="11993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46659</xdr:rowOff>
    </xdr:from>
    <xdr:to>
      <xdr:col>116</xdr:col>
      <xdr:colOff>63500</xdr:colOff>
      <xdr:row>76</xdr:row>
      <xdr:rowOff>81178</xdr:rowOff>
    </xdr:to>
    <xdr:cxnSp macro="">
      <xdr:nvCxnSpPr>
        <xdr:cNvPr id="848" name="直線コネクタ 847"/>
        <xdr:cNvCxnSpPr/>
      </xdr:nvCxnSpPr>
      <xdr:spPr>
        <a:xfrm flipV="1">
          <a:off x="21323300" y="13076859"/>
          <a:ext cx="838200" cy="34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137533</xdr:rowOff>
    </xdr:from>
    <xdr:ext cx="534377" cy="259045"/>
    <xdr:sp macro="" textlink="">
      <xdr:nvSpPr>
        <xdr:cNvPr id="849" name="繰出金平均値テキスト"/>
        <xdr:cNvSpPr txBox="1"/>
      </xdr:nvSpPr>
      <xdr:spPr>
        <a:xfrm>
          <a:off x="22212300" y="128248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114656</xdr:rowOff>
    </xdr:from>
    <xdr:to>
      <xdr:col>116</xdr:col>
      <xdr:colOff>114300</xdr:colOff>
      <xdr:row>76</xdr:row>
      <xdr:rowOff>44807</xdr:rowOff>
    </xdr:to>
    <xdr:sp macro="" textlink="">
      <xdr:nvSpPr>
        <xdr:cNvPr id="850" name="フローチャート: 判断 849"/>
        <xdr:cNvSpPr/>
      </xdr:nvSpPr>
      <xdr:spPr>
        <a:xfrm>
          <a:off x="221107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27686</xdr:rowOff>
    </xdr:from>
    <xdr:to>
      <xdr:col>111</xdr:col>
      <xdr:colOff>177800</xdr:colOff>
      <xdr:row>76</xdr:row>
      <xdr:rowOff>81178</xdr:rowOff>
    </xdr:to>
    <xdr:cxnSp macro="">
      <xdr:nvCxnSpPr>
        <xdr:cNvPr id="851" name="直線コネクタ 850"/>
        <xdr:cNvCxnSpPr/>
      </xdr:nvCxnSpPr>
      <xdr:spPr>
        <a:xfrm>
          <a:off x="20434300" y="12714986"/>
          <a:ext cx="889000" cy="396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34417</xdr:rowOff>
    </xdr:from>
    <xdr:to>
      <xdr:col>112</xdr:col>
      <xdr:colOff>38100</xdr:colOff>
      <xdr:row>75</xdr:row>
      <xdr:rowOff>136017</xdr:rowOff>
    </xdr:to>
    <xdr:sp macro="" textlink="">
      <xdr:nvSpPr>
        <xdr:cNvPr id="852" name="フローチャート: 判断 851"/>
        <xdr:cNvSpPr/>
      </xdr:nvSpPr>
      <xdr:spPr>
        <a:xfrm>
          <a:off x="21272500" y="1289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152544</xdr:rowOff>
    </xdr:from>
    <xdr:ext cx="534377" cy="259045"/>
    <xdr:sp macro="" textlink="">
      <xdr:nvSpPr>
        <xdr:cNvPr id="853" name="テキスト ボックス 852"/>
        <xdr:cNvSpPr txBox="1"/>
      </xdr:nvSpPr>
      <xdr:spPr>
        <a:xfrm>
          <a:off x="21056111" y="12668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27686</xdr:rowOff>
    </xdr:from>
    <xdr:to>
      <xdr:col>107</xdr:col>
      <xdr:colOff>50800</xdr:colOff>
      <xdr:row>74</xdr:row>
      <xdr:rowOff>121526</xdr:rowOff>
    </xdr:to>
    <xdr:cxnSp macro="">
      <xdr:nvCxnSpPr>
        <xdr:cNvPr id="854" name="直線コネクタ 853"/>
        <xdr:cNvCxnSpPr/>
      </xdr:nvCxnSpPr>
      <xdr:spPr>
        <a:xfrm flipV="1">
          <a:off x="19545300" y="12714986"/>
          <a:ext cx="889000" cy="93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167424</xdr:rowOff>
    </xdr:from>
    <xdr:to>
      <xdr:col>107</xdr:col>
      <xdr:colOff>101600</xdr:colOff>
      <xdr:row>75</xdr:row>
      <xdr:rowOff>97574</xdr:rowOff>
    </xdr:to>
    <xdr:sp macro="" textlink="">
      <xdr:nvSpPr>
        <xdr:cNvPr id="855" name="フローチャート: 判断 854"/>
        <xdr:cNvSpPr/>
      </xdr:nvSpPr>
      <xdr:spPr>
        <a:xfrm>
          <a:off x="20383500" y="12854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88701</xdr:rowOff>
    </xdr:from>
    <xdr:ext cx="534377" cy="259045"/>
    <xdr:sp macro="" textlink="">
      <xdr:nvSpPr>
        <xdr:cNvPr id="856" name="テキスト ボックス 855"/>
        <xdr:cNvSpPr txBox="1"/>
      </xdr:nvSpPr>
      <xdr:spPr>
        <a:xfrm>
          <a:off x="20167111" y="12947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121526</xdr:rowOff>
    </xdr:from>
    <xdr:to>
      <xdr:col>102</xdr:col>
      <xdr:colOff>114300</xdr:colOff>
      <xdr:row>74</xdr:row>
      <xdr:rowOff>145186</xdr:rowOff>
    </xdr:to>
    <xdr:cxnSp macro="">
      <xdr:nvCxnSpPr>
        <xdr:cNvPr id="857" name="直線コネクタ 856"/>
        <xdr:cNvCxnSpPr/>
      </xdr:nvCxnSpPr>
      <xdr:spPr>
        <a:xfrm flipV="1">
          <a:off x="18656300" y="12808826"/>
          <a:ext cx="889000" cy="2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140754</xdr:rowOff>
    </xdr:from>
    <xdr:to>
      <xdr:col>102</xdr:col>
      <xdr:colOff>165100</xdr:colOff>
      <xdr:row>75</xdr:row>
      <xdr:rowOff>70904</xdr:rowOff>
    </xdr:to>
    <xdr:sp macro="" textlink="">
      <xdr:nvSpPr>
        <xdr:cNvPr id="858" name="フローチャート: 判断 857"/>
        <xdr:cNvSpPr/>
      </xdr:nvSpPr>
      <xdr:spPr>
        <a:xfrm>
          <a:off x="19494500" y="12828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62031</xdr:rowOff>
    </xdr:from>
    <xdr:ext cx="534377" cy="259045"/>
    <xdr:sp macro="" textlink="">
      <xdr:nvSpPr>
        <xdr:cNvPr id="859" name="テキスト ボックス 858"/>
        <xdr:cNvSpPr txBox="1"/>
      </xdr:nvSpPr>
      <xdr:spPr>
        <a:xfrm>
          <a:off x="19278111" y="12920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127495</xdr:rowOff>
    </xdr:from>
    <xdr:to>
      <xdr:col>98</xdr:col>
      <xdr:colOff>38100</xdr:colOff>
      <xdr:row>75</xdr:row>
      <xdr:rowOff>57645</xdr:rowOff>
    </xdr:to>
    <xdr:sp macro="" textlink="">
      <xdr:nvSpPr>
        <xdr:cNvPr id="860" name="フローチャート: 判断 859"/>
        <xdr:cNvSpPr/>
      </xdr:nvSpPr>
      <xdr:spPr>
        <a:xfrm>
          <a:off x="18605500" y="1281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48772</xdr:rowOff>
    </xdr:from>
    <xdr:ext cx="534377" cy="259045"/>
    <xdr:sp macro="" textlink="">
      <xdr:nvSpPr>
        <xdr:cNvPr id="861" name="テキスト ボックス 860"/>
        <xdr:cNvSpPr txBox="1"/>
      </xdr:nvSpPr>
      <xdr:spPr>
        <a:xfrm>
          <a:off x="18389111" y="1290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2" name="テキスト ボックス 861"/>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3" name="テキスト ボックス 862"/>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4" name="テキスト ボックス 863"/>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5" name="テキスト ボックス 864"/>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6" name="テキスト ボックス 865"/>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167309</xdr:rowOff>
    </xdr:from>
    <xdr:to>
      <xdr:col>116</xdr:col>
      <xdr:colOff>114300</xdr:colOff>
      <xdr:row>76</xdr:row>
      <xdr:rowOff>97459</xdr:rowOff>
    </xdr:to>
    <xdr:sp macro="" textlink="">
      <xdr:nvSpPr>
        <xdr:cNvPr id="867" name="楕円 866"/>
        <xdr:cNvSpPr/>
      </xdr:nvSpPr>
      <xdr:spPr>
        <a:xfrm>
          <a:off x="22110700" y="13026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145736</xdr:rowOff>
    </xdr:from>
    <xdr:ext cx="534377" cy="259045"/>
    <xdr:sp macro="" textlink="">
      <xdr:nvSpPr>
        <xdr:cNvPr id="868" name="繰出金該当値テキスト"/>
        <xdr:cNvSpPr txBox="1"/>
      </xdr:nvSpPr>
      <xdr:spPr>
        <a:xfrm>
          <a:off x="22212300" y="13004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30378</xdr:rowOff>
    </xdr:from>
    <xdr:to>
      <xdr:col>112</xdr:col>
      <xdr:colOff>38100</xdr:colOff>
      <xdr:row>76</xdr:row>
      <xdr:rowOff>131978</xdr:rowOff>
    </xdr:to>
    <xdr:sp macro="" textlink="">
      <xdr:nvSpPr>
        <xdr:cNvPr id="869" name="楕円 868"/>
        <xdr:cNvSpPr/>
      </xdr:nvSpPr>
      <xdr:spPr>
        <a:xfrm>
          <a:off x="21272500" y="1306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123105</xdr:rowOff>
    </xdr:from>
    <xdr:ext cx="534377" cy="259045"/>
    <xdr:sp macro="" textlink="">
      <xdr:nvSpPr>
        <xdr:cNvPr id="870" name="テキスト ボックス 869"/>
        <xdr:cNvSpPr txBox="1"/>
      </xdr:nvSpPr>
      <xdr:spPr>
        <a:xfrm>
          <a:off x="21056111" y="1315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148336</xdr:rowOff>
    </xdr:from>
    <xdr:to>
      <xdr:col>107</xdr:col>
      <xdr:colOff>101600</xdr:colOff>
      <xdr:row>74</xdr:row>
      <xdr:rowOff>78486</xdr:rowOff>
    </xdr:to>
    <xdr:sp macro="" textlink="">
      <xdr:nvSpPr>
        <xdr:cNvPr id="871" name="楕円 870"/>
        <xdr:cNvSpPr/>
      </xdr:nvSpPr>
      <xdr:spPr>
        <a:xfrm>
          <a:off x="20383500" y="1266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95013</xdr:rowOff>
    </xdr:from>
    <xdr:ext cx="534377" cy="259045"/>
    <xdr:sp macro="" textlink="">
      <xdr:nvSpPr>
        <xdr:cNvPr id="872" name="テキスト ボックス 871"/>
        <xdr:cNvSpPr txBox="1"/>
      </xdr:nvSpPr>
      <xdr:spPr>
        <a:xfrm>
          <a:off x="20167111" y="1243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70726</xdr:rowOff>
    </xdr:from>
    <xdr:to>
      <xdr:col>102</xdr:col>
      <xdr:colOff>165100</xdr:colOff>
      <xdr:row>75</xdr:row>
      <xdr:rowOff>876</xdr:rowOff>
    </xdr:to>
    <xdr:sp macro="" textlink="">
      <xdr:nvSpPr>
        <xdr:cNvPr id="873" name="楕円 872"/>
        <xdr:cNvSpPr/>
      </xdr:nvSpPr>
      <xdr:spPr>
        <a:xfrm>
          <a:off x="19494500" y="1275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17403</xdr:rowOff>
    </xdr:from>
    <xdr:ext cx="534377" cy="259045"/>
    <xdr:sp macro="" textlink="">
      <xdr:nvSpPr>
        <xdr:cNvPr id="874" name="テキスト ボックス 873"/>
        <xdr:cNvSpPr txBox="1"/>
      </xdr:nvSpPr>
      <xdr:spPr>
        <a:xfrm>
          <a:off x="19278111" y="12533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94386</xdr:rowOff>
    </xdr:from>
    <xdr:to>
      <xdr:col>98</xdr:col>
      <xdr:colOff>38100</xdr:colOff>
      <xdr:row>75</xdr:row>
      <xdr:rowOff>24536</xdr:rowOff>
    </xdr:to>
    <xdr:sp macro="" textlink="">
      <xdr:nvSpPr>
        <xdr:cNvPr id="875" name="楕円 874"/>
        <xdr:cNvSpPr/>
      </xdr:nvSpPr>
      <xdr:spPr>
        <a:xfrm>
          <a:off x="18605500" y="1278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41063</xdr:rowOff>
    </xdr:from>
    <xdr:ext cx="534377" cy="259045"/>
    <xdr:sp macro="" textlink="">
      <xdr:nvSpPr>
        <xdr:cNvPr id="876" name="テキスト ボックス 875"/>
        <xdr:cNvSpPr txBox="1"/>
      </xdr:nvSpPr>
      <xdr:spPr>
        <a:xfrm>
          <a:off x="18389111" y="12556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7" name="正方形/長方形 876"/>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8" name="正方形/長方形 877"/>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9" name="正方形/長方形 878"/>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0" name="正方形/長方形 879"/>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1" name="正方形/長方形 880"/>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2" name="正方形/長方形 881"/>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3" name="正方形/長方形 882"/>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4" name="正方形/長方形 883"/>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5" name="テキスト ボックス 884"/>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6" name="直線コネクタ 885"/>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7" name="直線コネクタ 886"/>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8" name="テキスト ボックス 887"/>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9" name="直線コネクタ 888"/>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0" name="テキスト ボックス 889"/>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1"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2" name="直線コネクタ 891"/>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3"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5"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6" name="直線コネクタ 895"/>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7" name="直線コネクタ 896"/>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8"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9" name="フローチャート: 判断 898"/>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0" name="直線コネクタ 899"/>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1" name="フローチャート: 判断 900"/>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2" name="テキスト ボックス 901"/>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3" name="直線コネクタ 902"/>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4" name="フローチャート: 判断 903"/>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5" name="テキスト ボックス 904"/>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6" name="直線コネクタ 905"/>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7" name="フローチャート: 判断 906"/>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8" name="テキスト ボックス 907"/>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9" name="フローチャート: 判断 908"/>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0" name="テキスト ボックス 909"/>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1" name="テキスト ボックス 910"/>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2" name="テキスト ボックス 911"/>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3" name="テキスト ボックス 912"/>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4" name="テキスト ボックス 913"/>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5" name="テキスト ボックス 914"/>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6" name="楕円 915"/>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7"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8" name="楕円 917"/>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9" name="テキスト ボックス 918"/>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0" name="楕円 919"/>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1" name="テキスト ボックス 920"/>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2" name="楕円 921"/>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3" name="テキスト ボックス 922"/>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楕円 923"/>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5" name="テキスト ボックス 924"/>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6" name="正方形/長方形 925"/>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7" name="正方形/長方形 926"/>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8" name="テキスト ボックス 927"/>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歳出決算総額は、住民一人当たり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469,593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・補助費等は住民一人当たり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157,080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103,215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円増加している。これは、特別定額給付金等、新型コロナ対策が主な要因である。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22,295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5,042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円減少している。</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これは、平成</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年度に引き続き、令和元年度も利率の高い市債を繰上償還したことが要因で、令和</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年度も少額ではあるが繰上償還を行っているため、今後の公債費は一時的には減少が見込まれる。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105,494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円で、類似団体とほぼ同様に上昇傾向にある。今後、社会保障費は増加見込であることから、上昇傾向は続くと見込まれる。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・普通建設事業費（うち更新整備）は住民一人当たり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15,603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8,217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円減少している。これは、小中学校空調設備整備工事費の減が主な要因である。今後も公共施設等総合管理計画に基づき事業費の抑制を行っていく。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・積立金は住民一人当たり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20,570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円で、類似団体平均を上回っている。前年度比では減少しているが、主に、ふるさと応援寄附金の減少によるふるさと応援寄附基金の積立減が要因である。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59,645
58,774
42.07
29,655,105
28,008,849
1,498,664
12,142,346
13,888,168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99466</xdr:rowOff>
    </xdr:from>
    <xdr:to>
      <xdr:col>24</xdr:col>
      <xdr:colOff>62865</xdr:colOff>
      <xdr:row>37</xdr:row>
      <xdr:rowOff>146101</xdr:rowOff>
    </xdr:to>
    <xdr:cxnSp macro="">
      <xdr:nvCxnSpPr>
        <xdr:cNvPr id="54" name="直線コネクタ 53"/>
        <xdr:cNvCxnSpPr/>
      </xdr:nvCxnSpPr>
      <xdr:spPr>
        <a:xfrm flipV="1">
          <a:off x="4633595" y="5242966"/>
          <a:ext cx="1270" cy="1246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149928</xdr:rowOff>
    </xdr:from>
    <xdr:ext cx="469744" cy="259045"/>
    <xdr:sp macro="" textlink="">
      <xdr:nvSpPr>
        <xdr:cNvPr id="55" name="議会費最小値テキスト"/>
        <xdr:cNvSpPr txBox="1"/>
      </xdr:nvSpPr>
      <xdr:spPr>
        <a:xfrm>
          <a:off x="4686300" y="6493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146101</xdr:rowOff>
    </xdr:from>
    <xdr:to>
      <xdr:col>24</xdr:col>
      <xdr:colOff>152400</xdr:colOff>
      <xdr:row>37</xdr:row>
      <xdr:rowOff>146101</xdr:rowOff>
    </xdr:to>
    <xdr:cxnSp macro="">
      <xdr:nvCxnSpPr>
        <xdr:cNvPr id="56" name="直線コネクタ 55"/>
        <xdr:cNvCxnSpPr/>
      </xdr:nvCxnSpPr>
      <xdr:spPr>
        <a:xfrm>
          <a:off x="4546600" y="6489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46143</xdr:rowOff>
    </xdr:from>
    <xdr:ext cx="469744" cy="259045"/>
    <xdr:sp macro="" textlink="">
      <xdr:nvSpPr>
        <xdr:cNvPr id="57" name="議会費最大値テキスト"/>
        <xdr:cNvSpPr txBox="1"/>
      </xdr:nvSpPr>
      <xdr:spPr>
        <a:xfrm>
          <a:off x="4686300" y="5018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99466</xdr:rowOff>
    </xdr:from>
    <xdr:to>
      <xdr:col>24</xdr:col>
      <xdr:colOff>152400</xdr:colOff>
      <xdr:row>30</xdr:row>
      <xdr:rowOff>99466</xdr:rowOff>
    </xdr:to>
    <xdr:cxnSp macro="">
      <xdr:nvCxnSpPr>
        <xdr:cNvPr id="58" name="直線コネクタ 57"/>
        <xdr:cNvCxnSpPr/>
      </xdr:nvCxnSpPr>
      <xdr:spPr>
        <a:xfrm>
          <a:off x="4546600" y="52429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102210</xdr:rowOff>
    </xdr:from>
    <xdr:to>
      <xdr:col>24</xdr:col>
      <xdr:colOff>63500</xdr:colOff>
      <xdr:row>34</xdr:row>
      <xdr:rowOff>159817</xdr:rowOff>
    </xdr:to>
    <xdr:cxnSp macro="">
      <xdr:nvCxnSpPr>
        <xdr:cNvPr id="59" name="直線コネクタ 58"/>
        <xdr:cNvCxnSpPr/>
      </xdr:nvCxnSpPr>
      <xdr:spPr>
        <a:xfrm flipV="1">
          <a:off x="3797300" y="5931510"/>
          <a:ext cx="838200" cy="5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15206</xdr:rowOff>
    </xdr:from>
    <xdr:ext cx="469744" cy="259045"/>
    <xdr:sp macro="" textlink="">
      <xdr:nvSpPr>
        <xdr:cNvPr id="60" name="議会費平均値テキスト"/>
        <xdr:cNvSpPr txBox="1"/>
      </xdr:nvSpPr>
      <xdr:spPr>
        <a:xfrm>
          <a:off x="4686300" y="60159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36779</xdr:rowOff>
    </xdr:from>
    <xdr:to>
      <xdr:col>24</xdr:col>
      <xdr:colOff>114300</xdr:colOff>
      <xdr:row>35</xdr:row>
      <xdr:rowOff>138379</xdr:rowOff>
    </xdr:to>
    <xdr:sp macro="" textlink="">
      <xdr:nvSpPr>
        <xdr:cNvPr id="61" name="フローチャート: 判断 60"/>
        <xdr:cNvSpPr/>
      </xdr:nvSpPr>
      <xdr:spPr>
        <a:xfrm>
          <a:off x="45847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142443</xdr:rowOff>
    </xdr:from>
    <xdr:to>
      <xdr:col>19</xdr:col>
      <xdr:colOff>177800</xdr:colOff>
      <xdr:row>34</xdr:row>
      <xdr:rowOff>159817</xdr:rowOff>
    </xdr:to>
    <xdr:cxnSp macro="">
      <xdr:nvCxnSpPr>
        <xdr:cNvPr id="62" name="直線コネクタ 61"/>
        <xdr:cNvCxnSpPr/>
      </xdr:nvCxnSpPr>
      <xdr:spPr>
        <a:xfrm>
          <a:off x="2908300" y="5971743"/>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27635</xdr:rowOff>
    </xdr:from>
    <xdr:to>
      <xdr:col>20</xdr:col>
      <xdr:colOff>38100</xdr:colOff>
      <xdr:row>35</xdr:row>
      <xdr:rowOff>129235</xdr:rowOff>
    </xdr:to>
    <xdr:sp macro="" textlink="">
      <xdr:nvSpPr>
        <xdr:cNvPr id="63" name="フローチャート: 判断 62"/>
        <xdr:cNvSpPr/>
      </xdr:nvSpPr>
      <xdr:spPr>
        <a:xfrm>
          <a:off x="3746500" y="60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120362</xdr:rowOff>
    </xdr:from>
    <xdr:ext cx="469744" cy="259045"/>
    <xdr:sp macro="" textlink="">
      <xdr:nvSpPr>
        <xdr:cNvPr id="64" name="テキスト ボックス 63"/>
        <xdr:cNvSpPr txBox="1"/>
      </xdr:nvSpPr>
      <xdr:spPr>
        <a:xfrm>
          <a:off x="3562428" y="612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50089</xdr:rowOff>
    </xdr:from>
    <xdr:to>
      <xdr:col>15</xdr:col>
      <xdr:colOff>50800</xdr:colOff>
      <xdr:row>34</xdr:row>
      <xdr:rowOff>142443</xdr:rowOff>
    </xdr:to>
    <xdr:cxnSp macro="">
      <xdr:nvCxnSpPr>
        <xdr:cNvPr id="65" name="直線コネクタ 64"/>
        <xdr:cNvCxnSpPr/>
      </xdr:nvCxnSpPr>
      <xdr:spPr>
        <a:xfrm>
          <a:off x="2019300" y="5879389"/>
          <a:ext cx="889000" cy="92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1118</xdr:rowOff>
    </xdr:from>
    <xdr:to>
      <xdr:col>15</xdr:col>
      <xdr:colOff>101600</xdr:colOff>
      <xdr:row>35</xdr:row>
      <xdr:rowOff>102718</xdr:rowOff>
    </xdr:to>
    <xdr:sp macro="" textlink="">
      <xdr:nvSpPr>
        <xdr:cNvPr id="66" name="フローチャート: 判断 65"/>
        <xdr:cNvSpPr/>
      </xdr:nvSpPr>
      <xdr:spPr>
        <a:xfrm>
          <a:off x="2857500" y="6001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93845</xdr:rowOff>
    </xdr:from>
    <xdr:ext cx="469744" cy="259045"/>
    <xdr:sp macro="" textlink="">
      <xdr:nvSpPr>
        <xdr:cNvPr id="67" name="テキスト ボックス 66"/>
        <xdr:cNvSpPr txBox="1"/>
      </xdr:nvSpPr>
      <xdr:spPr>
        <a:xfrm>
          <a:off x="2673428" y="6094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22199</xdr:rowOff>
    </xdr:from>
    <xdr:to>
      <xdr:col>10</xdr:col>
      <xdr:colOff>114300</xdr:colOff>
      <xdr:row>34</xdr:row>
      <xdr:rowOff>50089</xdr:rowOff>
    </xdr:to>
    <xdr:cxnSp macro="">
      <xdr:nvCxnSpPr>
        <xdr:cNvPr id="68" name="直線コネクタ 67"/>
        <xdr:cNvCxnSpPr/>
      </xdr:nvCxnSpPr>
      <xdr:spPr>
        <a:xfrm>
          <a:off x="1130300" y="5851499"/>
          <a:ext cx="889000" cy="27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166167</xdr:rowOff>
    </xdr:from>
    <xdr:to>
      <xdr:col>10</xdr:col>
      <xdr:colOff>165100</xdr:colOff>
      <xdr:row>35</xdr:row>
      <xdr:rowOff>96317</xdr:rowOff>
    </xdr:to>
    <xdr:sp macro="" textlink="">
      <xdr:nvSpPr>
        <xdr:cNvPr id="69" name="フローチャート: 判断 68"/>
        <xdr:cNvSpPr/>
      </xdr:nvSpPr>
      <xdr:spPr>
        <a:xfrm>
          <a:off x="1968500" y="5995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87444</xdr:rowOff>
    </xdr:from>
    <xdr:ext cx="469744" cy="259045"/>
    <xdr:sp macro="" textlink="">
      <xdr:nvSpPr>
        <xdr:cNvPr id="70" name="テキスト ボックス 69"/>
        <xdr:cNvSpPr txBox="1"/>
      </xdr:nvSpPr>
      <xdr:spPr>
        <a:xfrm>
          <a:off x="1784428" y="6088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157480</xdr:rowOff>
    </xdr:from>
    <xdr:to>
      <xdr:col>6</xdr:col>
      <xdr:colOff>38100</xdr:colOff>
      <xdr:row>35</xdr:row>
      <xdr:rowOff>87630</xdr:rowOff>
    </xdr:to>
    <xdr:sp macro="" textlink="">
      <xdr:nvSpPr>
        <xdr:cNvPr id="71" name="フローチャート: 判断 70"/>
        <xdr:cNvSpPr/>
      </xdr:nvSpPr>
      <xdr:spPr>
        <a:xfrm>
          <a:off x="1079500" y="5986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78757</xdr:rowOff>
    </xdr:from>
    <xdr:ext cx="469744" cy="259045"/>
    <xdr:sp macro="" textlink="">
      <xdr:nvSpPr>
        <xdr:cNvPr id="72" name="テキスト ボックス 71"/>
        <xdr:cNvSpPr txBox="1"/>
      </xdr:nvSpPr>
      <xdr:spPr>
        <a:xfrm>
          <a:off x="895428" y="607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51410</xdr:rowOff>
    </xdr:from>
    <xdr:to>
      <xdr:col>24</xdr:col>
      <xdr:colOff>114300</xdr:colOff>
      <xdr:row>34</xdr:row>
      <xdr:rowOff>153010</xdr:rowOff>
    </xdr:to>
    <xdr:sp macro="" textlink="">
      <xdr:nvSpPr>
        <xdr:cNvPr id="78" name="楕円 77"/>
        <xdr:cNvSpPr/>
      </xdr:nvSpPr>
      <xdr:spPr>
        <a:xfrm>
          <a:off x="4584700" y="588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74287</xdr:rowOff>
    </xdr:from>
    <xdr:ext cx="469744" cy="259045"/>
    <xdr:sp macro="" textlink="">
      <xdr:nvSpPr>
        <xdr:cNvPr id="79" name="議会費該当値テキスト"/>
        <xdr:cNvSpPr txBox="1"/>
      </xdr:nvSpPr>
      <xdr:spPr>
        <a:xfrm>
          <a:off x="4686300" y="5732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109017</xdr:rowOff>
    </xdr:from>
    <xdr:to>
      <xdr:col>20</xdr:col>
      <xdr:colOff>38100</xdr:colOff>
      <xdr:row>35</xdr:row>
      <xdr:rowOff>39167</xdr:rowOff>
    </xdr:to>
    <xdr:sp macro="" textlink="">
      <xdr:nvSpPr>
        <xdr:cNvPr id="80" name="楕円 79"/>
        <xdr:cNvSpPr/>
      </xdr:nvSpPr>
      <xdr:spPr>
        <a:xfrm>
          <a:off x="3746500" y="5938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55694</xdr:rowOff>
    </xdr:from>
    <xdr:ext cx="469744" cy="259045"/>
    <xdr:sp macro="" textlink="">
      <xdr:nvSpPr>
        <xdr:cNvPr id="81" name="テキスト ボックス 80"/>
        <xdr:cNvSpPr txBox="1"/>
      </xdr:nvSpPr>
      <xdr:spPr>
        <a:xfrm>
          <a:off x="3562428" y="5713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91643</xdr:rowOff>
    </xdr:from>
    <xdr:to>
      <xdr:col>15</xdr:col>
      <xdr:colOff>101600</xdr:colOff>
      <xdr:row>35</xdr:row>
      <xdr:rowOff>21793</xdr:rowOff>
    </xdr:to>
    <xdr:sp macro="" textlink="">
      <xdr:nvSpPr>
        <xdr:cNvPr id="82" name="楕円 81"/>
        <xdr:cNvSpPr/>
      </xdr:nvSpPr>
      <xdr:spPr>
        <a:xfrm>
          <a:off x="2857500" y="5920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38320</xdr:rowOff>
    </xdr:from>
    <xdr:ext cx="469744" cy="259045"/>
    <xdr:sp macro="" textlink="">
      <xdr:nvSpPr>
        <xdr:cNvPr id="83" name="テキスト ボックス 82"/>
        <xdr:cNvSpPr txBox="1"/>
      </xdr:nvSpPr>
      <xdr:spPr>
        <a:xfrm>
          <a:off x="2673428" y="5696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170739</xdr:rowOff>
    </xdr:from>
    <xdr:to>
      <xdr:col>10</xdr:col>
      <xdr:colOff>165100</xdr:colOff>
      <xdr:row>34</xdr:row>
      <xdr:rowOff>100889</xdr:rowOff>
    </xdr:to>
    <xdr:sp macro="" textlink="">
      <xdr:nvSpPr>
        <xdr:cNvPr id="84" name="楕円 83"/>
        <xdr:cNvSpPr/>
      </xdr:nvSpPr>
      <xdr:spPr>
        <a:xfrm>
          <a:off x="1968500" y="582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117416</xdr:rowOff>
    </xdr:from>
    <xdr:ext cx="469744" cy="259045"/>
    <xdr:sp macro="" textlink="">
      <xdr:nvSpPr>
        <xdr:cNvPr id="85" name="テキスト ボックス 84"/>
        <xdr:cNvSpPr txBox="1"/>
      </xdr:nvSpPr>
      <xdr:spPr>
        <a:xfrm>
          <a:off x="1784428" y="5603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142849</xdr:rowOff>
    </xdr:from>
    <xdr:to>
      <xdr:col>6</xdr:col>
      <xdr:colOff>38100</xdr:colOff>
      <xdr:row>34</xdr:row>
      <xdr:rowOff>72999</xdr:rowOff>
    </xdr:to>
    <xdr:sp macro="" textlink="">
      <xdr:nvSpPr>
        <xdr:cNvPr id="86" name="楕円 85"/>
        <xdr:cNvSpPr/>
      </xdr:nvSpPr>
      <xdr:spPr>
        <a:xfrm>
          <a:off x="1079500" y="580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89526</xdr:rowOff>
    </xdr:from>
    <xdr:ext cx="469744" cy="259045"/>
    <xdr:sp macro="" textlink="">
      <xdr:nvSpPr>
        <xdr:cNvPr id="87" name="テキスト ボックス 86"/>
        <xdr:cNvSpPr txBox="1"/>
      </xdr:nvSpPr>
      <xdr:spPr>
        <a:xfrm>
          <a:off x="895428" y="557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30650</xdr:rowOff>
    </xdr:from>
    <xdr:to>
      <xdr:col>24</xdr:col>
      <xdr:colOff>62865</xdr:colOff>
      <xdr:row>55</xdr:row>
      <xdr:rowOff>138725</xdr:rowOff>
    </xdr:to>
    <xdr:cxnSp macro="">
      <xdr:nvCxnSpPr>
        <xdr:cNvPr id="112" name="直線コネクタ 111"/>
        <xdr:cNvCxnSpPr/>
      </xdr:nvCxnSpPr>
      <xdr:spPr>
        <a:xfrm flipV="1">
          <a:off x="4633595" y="8774600"/>
          <a:ext cx="1270" cy="793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142552</xdr:rowOff>
    </xdr:from>
    <xdr:ext cx="599010" cy="259045"/>
    <xdr:sp macro="" textlink="">
      <xdr:nvSpPr>
        <xdr:cNvPr id="113" name="総務費最小値テキスト"/>
        <xdr:cNvSpPr txBox="1"/>
      </xdr:nvSpPr>
      <xdr:spPr>
        <a:xfrm>
          <a:off x="4686300" y="9572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138725</xdr:rowOff>
    </xdr:from>
    <xdr:to>
      <xdr:col>24</xdr:col>
      <xdr:colOff>152400</xdr:colOff>
      <xdr:row>55</xdr:row>
      <xdr:rowOff>138725</xdr:rowOff>
    </xdr:to>
    <xdr:cxnSp macro="">
      <xdr:nvCxnSpPr>
        <xdr:cNvPr id="114" name="直線コネクタ 113"/>
        <xdr:cNvCxnSpPr/>
      </xdr:nvCxnSpPr>
      <xdr:spPr>
        <a:xfrm>
          <a:off x="4546600" y="9568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148777</xdr:rowOff>
    </xdr:from>
    <xdr:ext cx="599010" cy="259045"/>
    <xdr:sp macro="" textlink="">
      <xdr:nvSpPr>
        <xdr:cNvPr id="115" name="総務費最大値テキスト"/>
        <xdr:cNvSpPr txBox="1"/>
      </xdr:nvSpPr>
      <xdr:spPr>
        <a:xfrm>
          <a:off x="4686300" y="8549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231,811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30650</xdr:rowOff>
    </xdr:from>
    <xdr:to>
      <xdr:col>24</xdr:col>
      <xdr:colOff>152400</xdr:colOff>
      <xdr:row>51</xdr:row>
      <xdr:rowOff>30650</xdr:rowOff>
    </xdr:to>
    <xdr:cxnSp macro="">
      <xdr:nvCxnSpPr>
        <xdr:cNvPr id="116" name="直線コネクタ 115"/>
        <xdr:cNvCxnSpPr/>
      </xdr:nvCxnSpPr>
      <xdr:spPr>
        <a:xfrm>
          <a:off x="4546600" y="8774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92867</xdr:rowOff>
    </xdr:from>
    <xdr:to>
      <xdr:col>24</xdr:col>
      <xdr:colOff>63500</xdr:colOff>
      <xdr:row>58</xdr:row>
      <xdr:rowOff>113502</xdr:rowOff>
    </xdr:to>
    <xdr:cxnSp macro="">
      <xdr:nvCxnSpPr>
        <xdr:cNvPr id="117" name="直線コネクタ 116"/>
        <xdr:cNvCxnSpPr/>
      </xdr:nvCxnSpPr>
      <xdr:spPr>
        <a:xfrm flipV="1">
          <a:off x="3797300" y="9351167"/>
          <a:ext cx="838200" cy="70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60525</xdr:rowOff>
    </xdr:from>
    <xdr:ext cx="599010" cy="259045"/>
    <xdr:sp macro="" textlink="">
      <xdr:nvSpPr>
        <xdr:cNvPr id="118" name="総務費平均値テキスト"/>
        <xdr:cNvSpPr txBox="1"/>
      </xdr:nvSpPr>
      <xdr:spPr>
        <a:xfrm>
          <a:off x="4686300" y="91473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37648</xdr:rowOff>
    </xdr:from>
    <xdr:to>
      <xdr:col>24</xdr:col>
      <xdr:colOff>114300</xdr:colOff>
      <xdr:row>54</xdr:row>
      <xdr:rowOff>139248</xdr:rowOff>
    </xdr:to>
    <xdr:sp macro="" textlink="">
      <xdr:nvSpPr>
        <xdr:cNvPr id="119" name="フローチャート: 判断 118"/>
        <xdr:cNvSpPr/>
      </xdr:nvSpPr>
      <xdr:spPr>
        <a:xfrm>
          <a:off x="4584700" y="92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113502</xdr:rowOff>
    </xdr:from>
    <xdr:to>
      <xdr:col>19</xdr:col>
      <xdr:colOff>177800</xdr:colOff>
      <xdr:row>58</xdr:row>
      <xdr:rowOff>158666</xdr:rowOff>
    </xdr:to>
    <xdr:cxnSp macro="">
      <xdr:nvCxnSpPr>
        <xdr:cNvPr id="120" name="直線コネクタ 119"/>
        <xdr:cNvCxnSpPr/>
      </xdr:nvCxnSpPr>
      <xdr:spPr>
        <a:xfrm flipV="1">
          <a:off x="2908300" y="10057602"/>
          <a:ext cx="889000" cy="45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158783</xdr:rowOff>
    </xdr:from>
    <xdr:to>
      <xdr:col>20</xdr:col>
      <xdr:colOff>38100</xdr:colOff>
      <xdr:row>59</xdr:row>
      <xdr:rowOff>88933</xdr:rowOff>
    </xdr:to>
    <xdr:sp macro="" textlink="">
      <xdr:nvSpPr>
        <xdr:cNvPr id="121" name="フローチャート: 判断 120"/>
        <xdr:cNvSpPr/>
      </xdr:nvSpPr>
      <xdr:spPr>
        <a:xfrm>
          <a:off x="3746500" y="10102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80060</xdr:rowOff>
    </xdr:from>
    <xdr:ext cx="534377" cy="259045"/>
    <xdr:sp macro="" textlink="">
      <xdr:nvSpPr>
        <xdr:cNvPr id="122" name="テキスト ボックス 121"/>
        <xdr:cNvSpPr txBox="1"/>
      </xdr:nvSpPr>
      <xdr:spPr>
        <a:xfrm>
          <a:off x="3530111" y="10195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139250</xdr:rowOff>
    </xdr:from>
    <xdr:to>
      <xdr:col>15</xdr:col>
      <xdr:colOff>50800</xdr:colOff>
      <xdr:row>58</xdr:row>
      <xdr:rowOff>158666</xdr:rowOff>
    </xdr:to>
    <xdr:cxnSp macro="">
      <xdr:nvCxnSpPr>
        <xdr:cNvPr id="123" name="直線コネクタ 122"/>
        <xdr:cNvCxnSpPr/>
      </xdr:nvCxnSpPr>
      <xdr:spPr>
        <a:xfrm>
          <a:off x="2019300" y="10083350"/>
          <a:ext cx="889000" cy="19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18537</xdr:rowOff>
    </xdr:from>
    <xdr:to>
      <xdr:col>15</xdr:col>
      <xdr:colOff>101600</xdr:colOff>
      <xdr:row>59</xdr:row>
      <xdr:rowOff>120137</xdr:rowOff>
    </xdr:to>
    <xdr:sp macro="" textlink="">
      <xdr:nvSpPr>
        <xdr:cNvPr id="124" name="フローチャート: 判断 123"/>
        <xdr:cNvSpPr/>
      </xdr:nvSpPr>
      <xdr:spPr>
        <a:xfrm>
          <a:off x="2857500" y="1013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111264</xdr:rowOff>
    </xdr:from>
    <xdr:ext cx="534377" cy="259045"/>
    <xdr:sp macro="" textlink="">
      <xdr:nvSpPr>
        <xdr:cNvPr id="125" name="テキスト ボックス 124"/>
        <xdr:cNvSpPr txBox="1"/>
      </xdr:nvSpPr>
      <xdr:spPr>
        <a:xfrm>
          <a:off x="2641111" y="1022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139250</xdr:rowOff>
    </xdr:from>
    <xdr:to>
      <xdr:col>10</xdr:col>
      <xdr:colOff>114300</xdr:colOff>
      <xdr:row>59</xdr:row>
      <xdr:rowOff>95222</xdr:rowOff>
    </xdr:to>
    <xdr:cxnSp macro="">
      <xdr:nvCxnSpPr>
        <xdr:cNvPr id="126" name="直線コネクタ 125"/>
        <xdr:cNvCxnSpPr/>
      </xdr:nvCxnSpPr>
      <xdr:spPr>
        <a:xfrm flipV="1">
          <a:off x="1130300" y="10083350"/>
          <a:ext cx="889000" cy="127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3762</xdr:rowOff>
    </xdr:from>
    <xdr:to>
      <xdr:col>10</xdr:col>
      <xdr:colOff>165100</xdr:colOff>
      <xdr:row>59</xdr:row>
      <xdr:rowOff>105362</xdr:rowOff>
    </xdr:to>
    <xdr:sp macro="" textlink="">
      <xdr:nvSpPr>
        <xdr:cNvPr id="127" name="フローチャート: 判断 126"/>
        <xdr:cNvSpPr/>
      </xdr:nvSpPr>
      <xdr:spPr>
        <a:xfrm>
          <a:off x="1968500" y="1011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96489</xdr:rowOff>
    </xdr:from>
    <xdr:ext cx="534377" cy="259045"/>
    <xdr:sp macro="" textlink="">
      <xdr:nvSpPr>
        <xdr:cNvPr id="128" name="テキスト ボックス 127"/>
        <xdr:cNvSpPr txBox="1"/>
      </xdr:nvSpPr>
      <xdr:spPr>
        <a:xfrm>
          <a:off x="1752111" y="10212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11534</xdr:rowOff>
    </xdr:from>
    <xdr:to>
      <xdr:col>6</xdr:col>
      <xdr:colOff>38100</xdr:colOff>
      <xdr:row>59</xdr:row>
      <xdr:rowOff>113134</xdr:rowOff>
    </xdr:to>
    <xdr:sp macro="" textlink="">
      <xdr:nvSpPr>
        <xdr:cNvPr id="129" name="フローチャート: 判断 128"/>
        <xdr:cNvSpPr/>
      </xdr:nvSpPr>
      <xdr:spPr>
        <a:xfrm>
          <a:off x="1079500" y="10127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129661</xdr:rowOff>
    </xdr:from>
    <xdr:ext cx="534377" cy="259045"/>
    <xdr:sp macro="" textlink="">
      <xdr:nvSpPr>
        <xdr:cNvPr id="130" name="テキスト ボックス 129"/>
        <xdr:cNvSpPr txBox="1"/>
      </xdr:nvSpPr>
      <xdr:spPr>
        <a:xfrm>
          <a:off x="863111" y="9902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42067</xdr:rowOff>
    </xdr:from>
    <xdr:to>
      <xdr:col>24</xdr:col>
      <xdr:colOff>114300</xdr:colOff>
      <xdr:row>54</xdr:row>
      <xdr:rowOff>143667</xdr:rowOff>
    </xdr:to>
    <xdr:sp macro="" textlink="">
      <xdr:nvSpPr>
        <xdr:cNvPr id="136" name="楕円 135"/>
        <xdr:cNvSpPr/>
      </xdr:nvSpPr>
      <xdr:spPr>
        <a:xfrm>
          <a:off x="4584700" y="930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20494</xdr:rowOff>
    </xdr:from>
    <xdr:ext cx="599010" cy="259045"/>
    <xdr:sp macro="" textlink="">
      <xdr:nvSpPr>
        <xdr:cNvPr id="137" name="総務費該当値テキスト"/>
        <xdr:cNvSpPr txBox="1"/>
      </xdr:nvSpPr>
      <xdr:spPr>
        <a:xfrm>
          <a:off x="4686300" y="9278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62702</xdr:rowOff>
    </xdr:from>
    <xdr:to>
      <xdr:col>20</xdr:col>
      <xdr:colOff>38100</xdr:colOff>
      <xdr:row>58</xdr:row>
      <xdr:rowOff>164302</xdr:rowOff>
    </xdr:to>
    <xdr:sp macro="" textlink="">
      <xdr:nvSpPr>
        <xdr:cNvPr id="138" name="楕円 137"/>
        <xdr:cNvSpPr/>
      </xdr:nvSpPr>
      <xdr:spPr>
        <a:xfrm>
          <a:off x="3746500" y="1000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9379</xdr:rowOff>
    </xdr:from>
    <xdr:ext cx="534377" cy="259045"/>
    <xdr:sp macro="" textlink="">
      <xdr:nvSpPr>
        <xdr:cNvPr id="139" name="テキスト ボックス 138"/>
        <xdr:cNvSpPr txBox="1"/>
      </xdr:nvSpPr>
      <xdr:spPr>
        <a:xfrm>
          <a:off x="3530111" y="978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107866</xdr:rowOff>
    </xdr:from>
    <xdr:to>
      <xdr:col>15</xdr:col>
      <xdr:colOff>101600</xdr:colOff>
      <xdr:row>59</xdr:row>
      <xdr:rowOff>38016</xdr:rowOff>
    </xdr:to>
    <xdr:sp macro="" textlink="">
      <xdr:nvSpPr>
        <xdr:cNvPr id="140" name="楕円 139"/>
        <xdr:cNvSpPr/>
      </xdr:nvSpPr>
      <xdr:spPr>
        <a:xfrm>
          <a:off x="2857500" y="1005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54543</xdr:rowOff>
    </xdr:from>
    <xdr:ext cx="534377" cy="259045"/>
    <xdr:sp macro="" textlink="">
      <xdr:nvSpPr>
        <xdr:cNvPr id="141" name="テキスト ボックス 140"/>
        <xdr:cNvSpPr txBox="1"/>
      </xdr:nvSpPr>
      <xdr:spPr>
        <a:xfrm>
          <a:off x="2641111" y="9827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88450</xdr:rowOff>
    </xdr:from>
    <xdr:to>
      <xdr:col>10</xdr:col>
      <xdr:colOff>165100</xdr:colOff>
      <xdr:row>59</xdr:row>
      <xdr:rowOff>18600</xdr:rowOff>
    </xdr:to>
    <xdr:sp macro="" textlink="">
      <xdr:nvSpPr>
        <xdr:cNvPr id="142" name="楕円 141"/>
        <xdr:cNvSpPr/>
      </xdr:nvSpPr>
      <xdr:spPr>
        <a:xfrm>
          <a:off x="1968500" y="1003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35127</xdr:rowOff>
    </xdr:from>
    <xdr:ext cx="534377" cy="259045"/>
    <xdr:sp macro="" textlink="">
      <xdr:nvSpPr>
        <xdr:cNvPr id="143" name="テキスト ボックス 142"/>
        <xdr:cNvSpPr txBox="1"/>
      </xdr:nvSpPr>
      <xdr:spPr>
        <a:xfrm>
          <a:off x="1752111" y="9807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44422</xdr:rowOff>
    </xdr:from>
    <xdr:to>
      <xdr:col>6</xdr:col>
      <xdr:colOff>38100</xdr:colOff>
      <xdr:row>59</xdr:row>
      <xdr:rowOff>146022</xdr:rowOff>
    </xdr:to>
    <xdr:sp macro="" textlink="">
      <xdr:nvSpPr>
        <xdr:cNvPr id="144" name="楕円 143"/>
        <xdr:cNvSpPr/>
      </xdr:nvSpPr>
      <xdr:spPr>
        <a:xfrm>
          <a:off x="1079500" y="1015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137149</xdr:rowOff>
    </xdr:from>
    <xdr:ext cx="534377" cy="259045"/>
    <xdr:sp macro="" textlink="">
      <xdr:nvSpPr>
        <xdr:cNvPr id="145" name="テキスト ボックス 144"/>
        <xdr:cNvSpPr txBox="1"/>
      </xdr:nvSpPr>
      <xdr:spPr>
        <a:xfrm>
          <a:off x="863111" y="10252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6" name="テキスト ボックス 155"/>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7" name="直線コネクタ 156"/>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78</xdr:row>
      <xdr:rowOff>128106</xdr:rowOff>
    </xdr:from>
    <xdr:ext cx="531299" cy="259045"/>
    <xdr:sp macro="" textlink="">
      <xdr:nvSpPr>
        <xdr:cNvPr id="158" name="テキスト ボックス 157"/>
        <xdr:cNvSpPr txBox="1"/>
      </xdr:nvSpPr>
      <xdr:spPr>
        <a:xfrm>
          <a:off x="230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9" name="直線コネクタ 158"/>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0" name="テキスト ボックス 159"/>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1" name="直線コネクタ 160"/>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2" name="テキスト ボックス 161"/>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3" name="直線コネクタ 162"/>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4" name="テキスト ボックス 163"/>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5" name="直線コネクタ 164"/>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6" name="テキスト ボックス 165"/>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7" name="直線コネクタ 166"/>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8" name="テキスト ボックス 167"/>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113672</xdr:rowOff>
    </xdr:from>
    <xdr:to>
      <xdr:col>24</xdr:col>
      <xdr:colOff>62865</xdr:colOff>
      <xdr:row>78</xdr:row>
      <xdr:rowOff>66069</xdr:rowOff>
    </xdr:to>
    <xdr:cxnSp macro="">
      <xdr:nvCxnSpPr>
        <xdr:cNvPr id="172" name="直線コネクタ 171"/>
        <xdr:cNvCxnSpPr/>
      </xdr:nvCxnSpPr>
      <xdr:spPr>
        <a:xfrm flipV="1">
          <a:off x="4633595" y="12115172"/>
          <a:ext cx="1270" cy="1323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69896</xdr:rowOff>
    </xdr:from>
    <xdr:ext cx="599010" cy="259045"/>
    <xdr:sp macro="" textlink="">
      <xdr:nvSpPr>
        <xdr:cNvPr id="173" name="民生費最小値テキスト"/>
        <xdr:cNvSpPr txBox="1"/>
      </xdr:nvSpPr>
      <xdr:spPr>
        <a:xfrm>
          <a:off x="4686300" y="13442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66069</xdr:rowOff>
    </xdr:from>
    <xdr:to>
      <xdr:col>24</xdr:col>
      <xdr:colOff>152400</xdr:colOff>
      <xdr:row>78</xdr:row>
      <xdr:rowOff>66069</xdr:rowOff>
    </xdr:to>
    <xdr:cxnSp macro="">
      <xdr:nvCxnSpPr>
        <xdr:cNvPr id="174" name="直線コネクタ 173"/>
        <xdr:cNvCxnSpPr/>
      </xdr:nvCxnSpPr>
      <xdr:spPr>
        <a:xfrm>
          <a:off x="4546600" y="13439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60349</xdr:rowOff>
    </xdr:from>
    <xdr:ext cx="599010" cy="259045"/>
    <xdr:sp macro="" textlink="">
      <xdr:nvSpPr>
        <xdr:cNvPr id="175" name="民生費最大値テキスト"/>
        <xdr:cNvSpPr txBox="1"/>
      </xdr:nvSpPr>
      <xdr:spPr>
        <a:xfrm>
          <a:off x="4686300" y="11890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230,391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113672</xdr:rowOff>
    </xdr:from>
    <xdr:to>
      <xdr:col>24</xdr:col>
      <xdr:colOff>152400</xdr:colOff>
      <xdr:row>70</xdr:row>
      <xdr:rowOff>113672</xdr:rowOff>
    </xdr:to>
    <xdr:cxnSp macro="">
      <xdr:nvCxnSpPr>
        <xdr:cNvPr id="176" name="直線コネクタ 175"/>
        <xdr:cNvCxnSpPr/>
      </xdr:nvCxnSpPr>
      <xdr:spPr>
        <a:xfrm>
          <a:off x="4546600" y="121151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107369</xdr:rowOff>
    </xdr:from>
    <xdr:to>
      <xdr:col>24</xdr:col>
      <xdr:colOff>63500</xdr:colOff>
      <xdr:row>75</xdr:row>
      <xdr:rowOff>117253</xdr:rowOff>
    </xdr:to>
    <xdr:cxnSp macro="">
      <xdr:nvCxnSpPr>
        <xdr:cNvPr id="177" name="直線コネクタ 176"/>
        <xdr:cNvCxnSpPr/>
      </xdr:nvCxnSpPr>
      <xdr:spPr>
        <a:xfrm flipV="1">
          <a:off x="3797300" y="12966119"/>
          <a:ext cx="838200" cy="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160665</xdr:rowOff>
    </xdr:from>
    <xdr:ext cx="599010" cy="259045"/>
    <xdr:sp macro="" textlink="">
      <xdr:nvSpPr>
        <xdr:cNvPr id="178" name="民生費平均値テキスト"/>
        <xdr:cNvSpPr txBox="1"/>
      </xdr:nvSpPr>
      <xdr:spPr>
        <a:xfrm>
          <a:off x="4686300" y="126765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137788</xdr:rowOff>
    </xdr:from>
    <xdr:to>
      <xdr:col>24</xdr:col>
      <xdr:colOff>114300</xdr:colOff>
      <xdr:row>75</xdr:row>
      <xdr:rowOff>67938</xdr:rowOff>
    </xdr:to>
    <xdr:sp macro="" textlink="">
      <xdr:nvSpPr>
        <xdr:cNvPr id="179" name="フローチャート: 判断 178"/>
        <xdr:cNvSpPr/>
      </xdr:nvSpPr>
      <xdr:spPr>
        <a:xfrm>
          <a:off x="4584700" y="12825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112116</xdr:rowOff>
    </xdr:from>
    <xdr:to>
      <xdr:col>19</xdr:col>
      <xdr:colOff>177800</xdr:colOff>
      <xdr:row>75</xdr:row>
      <xdr:rowOff>117253</xdr:rowOff>
    </xdr:to>
    <xdr:cxnSp macro="">
      <xdr:nvCxnSpPr>
        <xdr:cNvPr id="180" name="直線コネクタ 179"/>
        <xdr:cNvCxnSpPr/>
      </xdr:nvCxnSpPr>
      <xdr:spPr>
        <a:xfrm>
          <a:off x="2908300" y="12970866"/>
          <a:ext cx="889000" cy="5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47915</xdr:rowOff>
    </xdr:from>
    <xdr:to>
      <xdr:col>20</xdr:col>
      <xdr:colOff>38100</xdr:colOff>
      <xdr:row>75</xdr:row>
      <xdr:rowOff>149515</xdr:rowOff>
    </xdr:to>
    <xdr:sp macro="" textlink="">
      <xdr:nvSpPr>
        <xdr:cNvPr id="181" name="フローチャート: 判断 180"/>
        <xdr:cNvSpPr/>
      </xdr:nvSpPr>
      <xdr:spPr>
        <a:xfrm>
          <a:off x="3746500" y="1290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166042</xdr:rowOff>
    </xdr:from>
    <xdr:ext cx="599010" cy="259045"/>
    <xdr:sp macro="" textlink="">
      <xdr:nvSpPr>
        <xdr:cNvPr id="182" name="テキスト ボックス 181"/>
        <xdr:cNvSpPr txBox="1"/>
      </xdr:nvSpPr>
      <xdr:spPr>
        <a:xfrm>
          <a:off x="3497795" y="12681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112116</xdr:rowOff>
    </xdr:from>
    <xdr:to>
      <xdr:col>15</xdr:col>
      <xdr:colOff>50800</xdr:colOff>
      <xdr:row>76</xdr:row>
      <xdr:rowOff>51166</xdr:rowOff>
    </xdr:to>
    <xdr:cxnSp macro="">
      <xdr:nvCxnSpPr>
        <xdr:cNvPr id="183" name="直線コネクタ 182"/>
        <xdr:cNvCxnSpPr/>
      </xdr:nvCxnSpPr>
      <xdr:spPr>
        <a:xfrm flipV="1">
          <a:off x="2019300" y="12970866"/>
          <a:ext cx="889000" cy="11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110258</xdr:rowOff>
    </xdr:from>
    <xdr:to>
      <xdr:col>15</xdr:col>
      <xdr:colOff>101600</xdr:colOff>
      <xdr:row>76</xdr:row>
      <xdr:rowOff>40407</xdr:rowOff>
    </xdr:to>
    <xdr:sp macro="" textlink="">
      <xdr:nvSpPr>
        <xdr:cNvPr id="184" name="フローチャート: 判断 183"/>
        <xdr:cNvSpPr/>
      </xdr:nvSpPr>
      <xdr:spPr>
        <a:xfrm>
          <a:off x="2857500" y="129690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31535</xdr:rowOff>
    </xdr:from>
    <xdr:ext cx="599010" cy="259045"/>
    <xdr:sp macro="" textlink="">
      <xdr:nvSpPr>
        <xdr:cNvPr id="185" name="テキスト ボックス 184"/>
        <xdr:cNvSpPr txBox="1"/>
      </xdr:nvSpPr>
      <xdr:spPr>
        <a:xfrm>
          <a:off x="2608795" y="13061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51166</xdr:rowOff>
    </xdr:from>
    <xdr:to>
      <xdr:col>10</xdr:col>
      <xdr:colOff>114300</xdr:colOff>
      <xdr:row>76</xdr:row>
      <xdr:rowOff>69563</xdr:rowOff>
    </xdr:to>
    <xdr:cxnSp macro="">
      <xdr:nvCxnSpPr>
        <xdr:cNvPr id="186" name="直線コネクタ 185"/>
        <xdr:cNvCxnSpPr/>
      </xdr:nvCxnSpPr>
      <xdr:spPr>
        <a:xfrm flipV="1">
          <a:off x="1130300" y="13081366"/>
          <a:ext cx="889000" cy="18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114840</xdr:rowOff>
    </xdr:from>
    <xdr:to>
      <xdr:col>10</xdr:col>
      <xdr:colOff>165100</xdr:colOff>
      <xdr:row>76</xdr:row>
      <xdr:rowOff>44990</xdr:rowOff>
    </xdr:to>
    <xdr:sp macro="" textlink="">
      <xdr:nvSpPr>
        <xdr:cNvPr id="187" name="フローチャート: 判断 186"/>
        <xdr:cNvSpPr/>
      </xdr:nvSpPr>
      <xdr:spPr>
        <a:xfrm>
          <a:off x="1968500" y="1297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61517</xdr:rowOff>
    </xdr:from>
    <xdr:ext cx="599010" cy="259045"/>
    <xdr:sp macro="" textlink="">
      <xdr:nvSpPr>
        <xdr:cNvPr id="188" name="テキスト ボックス 187"/>
        <xdr:cNvSpPr txBox="1"/>
      </xdr:nvSpPr>
      <xdr:spPr>
        <a:xfrm>
          <a:off x="1719795" y="12748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149163</xdr:rowOff>
    </xdr:from>
    <xdr:to>
      <xdr:col>6</xdr:col>
      <xdr:colOff>38100</xdr:colOff>
      <xdr:row>76</xdr:row>
      <xdr:rowOff>79313</xdr:rowOff>
    </xdr:to>
    <xdr:sp macro="" textlink="">
      <xdr:nvSpPr>
        <xdr:cNvPr id="189" name="フローチャート: 判断 188"/>
        <xdr:cNvSpPr/>
      </xdr:nvSpPr>
      <xdr:spPr>
        <a:xfrm>
          <a:off x="1079500" y="13007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95840</xdr:rowOff>
    </xdr:from>
    <xdr:ext cx="599010" cy="259045"/>
    <xdr:sp macro="" textlink="">
      <xdr:nvSpPr>
        <xdr:cNvPr id="190" name="テキスト ボックス 189"/>
        <xdr:cNvSpPr txBox="1"/>
      </xdr:nvSpPr>
      <xdr:spPr>
        <a:xfrm>
          <a:off x="830795" y="12783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56569</xdr:rowOff>
    </xdr:from>
    <xdr:to>
      <xdr:col>24</xdr:col>
      <xdr:colOff>114300</xdr:colOff>
      <xdr:row>75</xdr:row>
      <xdr:rowOff>158170</xdr:rowOff>
    </xdr:to>
    <xdr:sp macro="" textlink="">
      <xdr:nvSpPr>
        <xdr:cNvPr id="196" name="楕円 195"/>
        <xdr:cNvSpPr/>
      </xdr:nvSpPr>
      <xdr:spPr>
        <a:xfrm>
          <a:off x="4584700" y="1291531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34996</xdr:rowOff>
    </xdr:from>
    <xdr:ext cx="599010" cy="259045"/>
    <xdr:sp macro="" textlink="">
      <xdr:nvSpPr>
        <xdr:cNvPr id="197" name="民生費該当値テキスト"/>
        <xdr:cNvSpPr txBox="1"/>
      </xdr:nvSpPr>
      <xdr:spPr>
        <a:xfrm>
          <a:off x="4686300" y="12893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66453</xdr:rowOff>
    </xdr:from>
    <xdr:to>
      <xdr:col>20</xdr:col>
      <xdr:colOff>38100</xdr:colOff>
      <xdr:row>75</xdr:row>
      <xdr:rowOff>168053</xdr:rowOff>
    </xdr:to>
    <xdr:sp macro="" textlink="">
      <xdr:nvSpPr>
        <xdr:cNvPr id="198" name="楕円 197"/>
        <xdr:cNvSpPr/>
      </xdr:nvSpPr>
      <xdr:spPr>
        <a:xfrm>
          <a:off x="3746500" y="12925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159180</xdr:rowOff>
    </xdr:from>
    <xdr:ext cx="599010" cy="259045"/>
    <xdr:sp macro="" textlink="">
      <xdr:nvSpPr>
        <xdr:cNvPr id="199" name="テキスト ボックス 198"/>
        <xdr:cNvSpPr txBox="1"/>
      </xdr:nvSpPr>
      <xdr:spPr>
        <a:xfrm>
          <a:off x="3497795" y="1301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61316</xdr:rowOff>
    </xdr:from>
    <xdr:to>
      <xdr:col>15</xdr:col>
      <xdr:colOff>101600</xdr:colOff>
      <xdr:row>75</xdr:row>
      <xdr:rowOff>162916</xdr:rowOff>
    </xdr:to>
    <xdr:sp macro="" textlink="">
      <xdr:nvSpPr>
        <xdr:cNvPr id="200" name="楕円 199"/>
        <xdr:cNvSpPr/>
      </xdr:nvSpPr>
      <xdr:spPr>
        <a:xfrm>
          <a:off x="2857500" y="1292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7993</xdr:rowOff>
    </xdr:from>
    <xdr:ext cx="599010" cy="259045"/>
    <xdr:sp macro="" textlink="">
      <xdr:nvSpPr>
        <xdr:cNvPr id="201" name="テキスト ボックス 200"/>
        <xdr:cNvSpPr txBox="1"/>
      </xdr:nvSpPr>
      <xdr:spPr>
        <a:xfrm>
          <a:off x="2608795" y="12695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366</xdr:rowOff>
    </xdr:from>
    <xdr:to>
      <xdr:col>10</xdr:col>
      <xdr:colOff>165100</xdr:colOff>
      <xdr:row>76</xdr:row>
      <xdr:rowOff>101966</xdr:rowOff>
    </xdr:to>
    <xdr:sp macro="" textlink="">
      <xdr:nvSpPr>
        <xdr:cNvPr id="202" name="楕円 201"/>
        <xdr:cNvSpPr/>
      </xdr:nvSpPr>
      <xdr:spPr>
        <a:xfrm>
          <a:off x="1968500" y="1303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93093</xdr:rowOff>
    </xdr:from>
    <xdr:ext cx="599010" cy="259045"/>
    <xdr:sp macro="" textlink="">
      <xdr:nvSpPr>
        <xdr:cNvPr id="203" name="テキスト ボックス 202"/>
        <xdr:cNvSpPr txBox="1"/>
      </xdr:nvSpPr>
      <xdr:spPr>
        <a:xfrm>
          <a:off x="1719795" y="131232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18763</xdr:rowOff>
    </xdr:from>
    <xdr:to>
      <xdr:col>6</xdr:col>
      <xdr:colOff>38100</xdr:colOff>
      <xdr:row>76</xdr:row>
      <xdr:rowOff>120363</xdr:rowOff>
    </xdr:to>
    <xdr:sp macro="" textlink="">
      <xdr:nvSpPr>
        <xdr:cNvPr id="204" name="楕円 203"/>
        <xdr:cNvSpPr/>
      </xdr:nvSpPr>
      <xdr:spPr>
        <a:xfrm>
          <a:off x="1079500" y="1304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111490</xdr:rowOff>
    </xdr:from>
    <xdr:ext cx="599010" cy="259045"/>
    <xdr:sp macro="" textlink="">
      <xdr:nvSpPr>
        <xdr:cNvPr id="205" name="テキスト ボックス 204"/>
        <xdr:cNvSpPr txBox="1"/>
      </xdr:nvSpPr>
      <xdr:spPr>
        <a:xfrm>
          <a:off x="830795" y="13141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6" name="直線コネクタ 215"/>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7" name="テキスト ボックス 216"/>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170205</xdr:rowOff>
    </xdr:from>
    <xdr:to>
      <xdr:col>24</xdr:col>
      <xdr:colOff>62865</xdr:colOff>
      <xdr:row>97</xdr:row>
      <xdr:rowOff>140512</xdr:rowOff>
    </xdr:to>
    <xdr:cxnSp macro="">
      <xdr:nvCxnSpPr>
        <xdr:cNvPr id="229" name="直線コネクタ 228"/>
        <xdr:cNvCxnSpPr/>
      </xdr:nvCxnSpPr>
      <xdr:spPr>
        <a:xfrm flipV="1">
          <a:off x="4633595" y="15429255"/>
          <a:ext cx="1270" cy="13419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144339</xdr:rowOff>
    </xdr:from>
    <xdr:ext cx="534377" cy="259045"/>
    <xdr:sp macro="" textlink="">
      <xdr:nvSpPr>
        <xdr:cNvPr id="230" name="衛生費最小値テキスト"/>
        <xdr:cNvSpPr txBox="1"/>
      </xdr:nvSpPr>
      <xdr:spPr>
        <a:xfrm>
          <a:off x="4686300" y="16774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140512</xdr:rowOff>
    </xdr:from>
    <xdr:to>
      <xdr:col>24</xdr:col>
      <xdr:colOff>152400</xdr:colOff>
      <xdr:row>97</xdr:row>
      <xdr:rowOff>140512</xdr:rowOff>
    </xdr:to>
    <xdr:cxnSp macro="">
      <xdr:nvCxnSpPr>
        <xdr:cNvPr id="231" name="直線コネクタ 230"/>
        <xdr:cNvCxnSpPr/>
      </xdr:nvCxnSpPr>
      <xdr:spPr>
        <a:xfrm>
          <a:off x="4546600" y="16771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116882</xdr:rowOff>
    </xdr:from>
    <xdr:ext cx="599010" cy="259045"/>
    <xdr:sp macro="" textlink="">
      <xdr:nvSpPr>
        <xdr:cNvPr id="232" name="衛生費最大値テキスト"/>
        <xdr:cNvSpPr txBox="1"/>
      </xdr:nvSpPr>
      <xdr:spPr>
        <a:xfrm>
          <a:off x="4686300" y="15204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125,098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170205</xdr:rowOff>
    </xdr:from>
    <xdr:to>
      <xdr:col>24</xdr:col>
      <xdr:colOff>152400</xdr:colOff>
      <xdr:row>89</xdr:row>
      <xdr:rowOff>170205</xdr:rowOff>
    </xdr:to>
    <xdr:cxnSp macro="">
      <xdr:nvCxnSpPr>
        <xdr:cNvPr id="233" name="直線コネクタ 232"/>
        <xdr:cNvCxnSpPr/>
      </xdr:nvCxnSpPr>
      <xdr:spPr>
        <a:xfrm>
          <a:off x="4546600" y="15429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105994</xdr:rowOff>
    </xdr:from>
    <xdr:to>
      <xdr:col>24</xdr:col>
      <xdr:colOff>63500</xdr:colOff>
      <xdr:row>97</xdr:row>
      <xdr:rowOff>72213</xdr:rowOff>
    </xdr:to>
    <xdr:cxnSp macro="">
      <xdr:nvCxnSpPr>
        <xdr:cNvPr id="234" name="直線コネクタ 233"/>
        <xdr:cNvCxnSpPr/>
      </xdr:nvCxnSpPr>
      <xdr:spPr>
        <a:xfrm flipV="1">
          <a:off x="3797300" y="16565194"/>
          <a:ext cx="838200" cy="137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33838</xdr:rowOff>
    </xdr:from>
    <xdr:ext cx="534377" cy="259045"/>
    <xdr:sp macro="" textlink="">
      <xdr:nvSpPr>
        <xdr:cNvPr id="235" name="衛生費平均値テキスト"/>
        <xdr:cNvSpPr txBox="1"/>
      </xdr:nvSpPr>
      <xdr:spPr>
        <a:xfrm>
          <a:off x="4686300" y="164930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55411</xdr:rowOff>
    </xdr:from>
    <xdr:to>
      <xdr:col>24</xdr:col>
      <xdr:colOff>114300</xdr:colOff>
      <xdr:row>96</xdr:row>
      <xdr:rowOff>157011</xdr:rowOff>
    </xdr:to>
    <xdr:sp macro="" textlink="">
      <xdr:nvSpPr>
        <xdr:cNvPr id="236" name="フローチャート: 判断 235"/>
        <xdr:cNvSpPr/>
      </xdr:nvSpPr>
      <xdr:spPr>
        <a:xfrm>
          <a:off x="4584700" y="1651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42024</xdr:rowOff>
    </xdr:from>
    <xdr:to>
      <xdr:col>19</xdr:col>
      <xdr:colOff>177800</xdr:colOff>
      <xdr:row>97</xdr:row>
      <xdr:rowOff>72213</xdr:rowOff>
    </xdr:to>
    <xdr:cxnSp macro="">
      <xdr:nvCxnSpPr>
        <xdr:cNvPr id="237" name="直線コネクタ 236"/>
        <xdr:cNvCxnSpPr/>
      </xdr:nvCxnSpPr>
      <xdr:spPr>
        <a:xfrm>
          <a:off x="2908300" y="16672674"/>
          <a:ext cx="889000" cy="30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96138</xdr:rowOff>
    </xdr:from>
    <xdr:to>
      <xdr:col>20</xdr:col>
      <xdr:colOff>38100</xdr:colOff>
      <xdr:row>97</xdr:row>
      <xdr:rowOff>26288</xdr:rowOff>
    </xdr:to>
    <xdr:sp macro="" textlink="">
      <xdr:nvSpPr>
        <xdr:cNvPr id="238" name="フローチャート: 判断 237"/>
        <xdr:cNvSpPr/>
      </xdr:nvSpPr>
      <xdr:spPr>
        <a:xfrm>
          <a:off x="3746500" y="165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42815</xdr:rowOff>
    </xdr:from>
    <xdr:ext cx="534377" cy="259045"/>
    <xdr:sp macro="" textlink="">
      <xdr:nvSpPr>
        <xdr:cNvPr id="239" name="テキスト ボックス 238"/>
        <xdr:cNvSpPr txBox="1"/>
      </xdr:nvSpPr>
      <xdr:spPr>
        <a:xfrm>
          <a:off x="3530111" y="16330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25197</xdr:rowOff>
    </xdr:from>
    <xdr:to>
      <xdr:col>15</xdr:col>
      <xdr:colOff>50800</xdr:colOff>
      <xdr:row>97</xdr:row>
      <xdr:rowOff>42024</xdr:rowOff>
    </xdr:to>
    <xdr:cxnSp macro="">
      <xdr:nvCxnSpPr>
        <xdr:cNvPr id="240" name="直線コネクタ 239"/>
        <xdr:cNvCxnSpPr/>
      </xdr:nvCxnSpPr>
      <xdr:spPr>
        <a:xfrm>
          <a:off x="2019300" y="16655847"/>
          <a:ext cx="889000" cy="16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110159</xdr:rowOff>
    </xdr:from>
    <xdr:to>
      <xdr:col>15</xdr:col>
      <xdr:colOff>101600</xdr:colOff>
      <xdr:row>97</xdr:row>
      <xdr:rowOff>40309</xdr:rowOff>
    </xdr:to>
    <xdr:sp macro="" textlink="">
      <xdr:nvSpPr>
        <xdr:cNvPr id="241" name="フローチャート: 判断 240"/>
        <xdr:cNvSpPr/>
      </xdr:nvSpPr>
      <xdr:spPr>
        <a:xfrm>
          <a:off x="2857500" y="16569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56836</xdr:rowOff>
    </xdr:from>
    <xdr:ext cx="534377" cy="259045"/>
    <xdr:sp macro="" textlink="">
      <xdr:nvSpPr>
        <xdr:cNvPr id="242" name="テキスト ボックス 241"/>
        <xdr:cNvSpPr txBox="1"/>
      </xdr:nvSpPr>
      <xdr:spPr>
        <a:xfrm>
          <a:off x="2641111" y="16344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168796</xdr:rowOff>
    </xdr:from>
    <xdr:to>
      <xdr:col>10</xdr:col>
      <xdr:colOff>114300</xdr:colOff>
      <xdr:row>97</xdr:row>
      <xdr:rowOff>25197</xdr:rowOff>
    </xdr:to>
    <xdr:cxnSp macro="">
      <xdr:nvCxnSpPr>
        <xdr:cNvPr id="243" name="直線コネクタ 242"/>
        <xdr:cNvCxnSpPr/>
      </xdr:nvCxnSpPr>
      <xdr:spPr>
        <a:xfrm>
          <a:off x="1130300" y="16627996"/>
          <a:ext cx="889000" cy="27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84240</xdr:rowOff>
    </xdr:from>
    <xdr:to>
      <xdr:col>10</xdr:col>
      <xdr:colOff>165100</xdr:colOff>
      <xdr:row>97</xdr:row>
      <xdr:rowOff>14390</xdr:rowOff>
    </xdr:to>
    <xdr:sp macro="" textlink="">
      <xdr:nvSpPr>
        <xdr:cNvPr id="244" name="フローチャート: 判断 243"/>
        <xdr:cNvSpPr/>
      </xdr:nvSpPr>
      <xdr:spPr>
        <a:xfrm>
          <a:off x="1968500" y="16543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30917</xdr:rowOff>
    </xdr:from>
    <xdr:ext cx="534377" cy="259045"/>
    <xdr:sp macro="" textlink="">
      <xdr:nvSpPr>
        <xdr:cNvPr id="245" name="テキスト ボックス 244"/>
        <xdr:cNvSpPr txBox="1"/>
      </xdr:nvSpPr>
      <xdr:spPr>
        <a:xfrm>
          <a:off x="1752111" y="16318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82880</xdr:rowOff>
    </xdr:from>
    <xdr:to>
      <xdr:col>6</xdr:col>
      <xdr:colOff>38100</xdr:colOff>
      <xdr:row>97</xdr:row>
      <xdr:rowOff>13030</xdr:rowOff>
    </xdr:to>
    <xdr:sp macro="" textlink="">
      <xdr:nvSpPr>
        <xdr:cNvPr id="246" name="フローチャート: 判断 245"/>
        <xdr:cNvSpPr/>
      </xdr:nvSpPr>
      <xdr:spPr>
        <a:xfrm>
          <a:off x="1079500" y="1654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29557</xdr:rowOff>
    </xdr:from>
    <xdr:ext cx="534377" cy="259045"/>
    <xdr:sp macro="" textlink="">
      <xdr:nvSpPr>
        <xdr:cNvPr id="247" name="テキスト ボックス 246"/>
        <xdr:cNvSpPr txBox="1"/>
      </xdr:nvSpPr>
      <xdr:spPr>
        <a:xfrm>
          <a:off x="863111" y="16317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55194</xdr:rowOff>
    </xdr:from>
    <xdr:to>
      <xdr:col>24</xdr:col>
      <xdr:colOff>114300</xdr:colOff>
      <xdr:row>96</xdr:row>
      <xdr:rowOff>156794</xdr:rowOff>
    </xdr:to>
    <xdr:sp macro="" textlink="">
      <xdr:nvSpPr>
        <xdr:cNvPr id="253" name="楕円 252"/>
        <xdr:cNvSpPr/>
      </xdr:nvSpPr>
      <xdr:spPr>
        <a:xfrm>
          <a:off x="4584700" y="1651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78071</xdr:rowOff>
    </xdr:from>
    <xdr:ext cx="534377" cy="259045"/>
    <xdr:sp macro="" textlink="">
      <xdr:nvSpPr>
        <xdr:cNvPr id="254" name="衛生費該当値テキスト"/>
        <xdr:cNvSpPr txBox="1"/>
      </xdr:nvSpPr>
      <xdr:spPr>
        <a:xfrm>
          <a:off x="4686300" y="1636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21413</xdr:rowOff>
    </xdr:from>
    <xdr:to>
      <xdr:col>20</xdr:col>
      <xdr:colOff>38100</xdr:colOff>
      <xdr:row>97</xdr:row>
      <xdr:rowOff>123013</xdr:rowOff>
    </xdr:to>
    <xdr:sp macro="" textlink="">
      <xdr:nvSpPr>
        <xdr:cNvPr id="255" name="楕円 254"/>
        <xdr:cNvSpPr/>
      </xdr:nvSpPr>
      <xdr:spPr>
        <a:xfrm>
          <a:off x="3746500" y="1665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114140</xdr:rowOff>
    </xdr:from>
    <xdr:ext cx="534377" cy="259045"/>
    <xdr:sp macro="" textlink="">
      <xdr:nvSpPr>
        <xdr:cNvPr id="256" name="テキスト ボックス 255"/>
        <xdr:cNvSpPr txBox="1"/>
      </xdr:nvSpPr>
      <xdr:spPr>
        <a:xfrm>
          <a:off x="3530111" y="16744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162674</xdr:rowOff>
    </xdr:from>
    <xdr:to>
      <xdr:col>15</xdr:col>
      <xdr:colOff>101600</xdr:colOff>
      <xdr:row>97</xdr:row>
      <xdr:rowOff>92824</xdr:rowOff>
    </xdr:to>
    <xdr:sp macro="" textlink="">
      <xdr:nvSpPr>
        <xdr:cNvPr id="257" name="楕円 256"/>
        <xdr:cNvSpPr/>
      </xdr:nvSpPr>
      <xdr:spPr>
        <a:xfrm>
          <a:off x="2857500" y="16621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83951</xdr:rowOff>
    </xdr:from>
    <xdr:ext cx="534377" cy="259045"/>
    <xdr:sp macro="" textlink="">
      <xdr:nvSpPr>
        <xdr:cNvPr id="258" name="テキスト ボックス 257"/>
        <xdr:cNvSpPr txBox="1"/>
      </xdr:nvSpPr>
      <xdr:spPr>
        <a:xfrm>
          <a:off x="2641111" y="16714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145847</xdr:rowOff>
    </xdr:from>
    <xdr:to>
      <xdr:col>10</xdr:col>
      <xdr:colOff>165100</xdr:colOff>
      <xdr:row>97</xdr:row>
      <xdr:rowOff>75997</xdr:rowOff>
    </xdr:to>
    <xdr:sp macro="" textlink="">
      <xdr:nvSpPr>
        <xdr:cNvPr id="259" name="楕円 258"/>
        <xdr:cNvSpPr/>
      </xdr:nvSpPr>
      <xdr:spPr>
        <a:xfrm>
          <a:off x="1968500" y="1660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67124</xdr:rowOff>
    </xdr:from>
    <xdr:ext cx="534377" cy="259045"/>
    <xdr:sp macro="" textlink="">
      <xdr:nvSpPr>
        <xdr:cNvPr id="260" name="テキスト ボックス 259"/>
        <xdr:cNvSpPr txBox="1"/>
      </xdr:nvSpPr>
      <xdr:spPr>
        <a:xfrm>
          <a:off x="1752111" y="16697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117996</xdr:rowOff>
    </xdr:from>
    <xdr:to>
      <xdr:col>6</xdr:col>
      <xdr:colOff>38100</xdr:colOff>
      <xdr:row>97</xdr:row>
      <xdr:rowOff>48146</xdr:rowOff>
    </xdr:to>
    <xdr:sp macro="" textlink="">
      <xdr:nvSpPr>
        <xdr:cNvPr id="261" name="楕円 260"/>
        <xdr:cNvSpPr/>
      </xdr:nvSpPr>
      <xdr:spPr>
        <a:xfrm>
          <a:off x="1079500" y="16577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39273</xdr:rowOff>
    </xdr:from>
    <xdr:ext cx="534377" cy="259045"/>
    <xdr:sp macro="" textlink="">
      <xdr:nvSpPr>
        <xdr:cNvPr id="262" name="テキスト ボックス 261"/>
        <xdr:cNvSpPr txBox="1"/>
      </xdr:nvSpPr>
      <xdr:spPr>
        <a:xfrm>
          <a:off x="863111" y="16669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8" name="テキスト ボックス 277"/>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0" name="テキスト ボックス 279"/>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2" name="テキスト ボックス 281"/>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4" name="テキスト ボックス 283"/>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85598</xdr:rowOff>
    </xdr:from>
    <xdr:to>
      <xdr:col>54</xdr:col>
      <xdr:colOff>189865</xdr:colOff>
      <xdr:row>39</xdr:row>
      <xdr:rowOff>44450</xdr:rowOff>
    </xdr:to>
    <xdr:cxnSp macro="">
      <xdr:nvCxnSpPr>
        <xdr:cNvPr id="286" name="直線コネクタ 285"/>
        <xdr:cNvCxnSpPr/>
      </xdr:nvCxnSpPr>
      <xdr:spPr>
        <a:xfrm flipV="1">
          <a:off x="10475595" y="5400548"/>
          <a:ext cx="127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32275</xdr:rowOff>
    </xdr:from>
    <xdr:ext cx="469744" cy="259045"/>
    <xdr:sp macro="" textlink="">
      <xdr:nvSpPr>
        <xdr:cNvPr id="289" name="労働費最大値テキスト"/>
        <xdr:cNvSpPr txBox="1"/>
      </xdr:nvSpPr>
      <xdr:spPr>
        <a:xfrm>
          <a:off x="10528300" y="5175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85598</xdr:rowOff>
    </xdr:from>
    <xdr:to>
      <xdr:col>55</xdr:col>
      <xdr:colOff>88900</xdr:colOff>
      <xdr:row>31</xdr:row>
      <xdr:rowOff>85598</xdr:rowOff>
    </xdr:to>
    <xdr:cxnSp macro="">
      <xdr:nvCxnSpPr>
        <xdr:cNvPr id="290" name="直線コネクタ 289"/>
        <xdr:cNvCxnSpPr/>
      </xdr:nvCxnSpPr>
      <xdr:spPr>
        <a:xfrm>
          <a:off x="10388600" y="5400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24257</xdr:rowOff>
    </xdr:from>
    <xdr:to>
      <xdr:col>55</xdr:col>
      <xdr:colOff>0</xdr:colOff>
      <xdr:row>39</xdr:row>
      <xdr:rowOff>37211</xdr:rowOff>
    </xdr:to>
    <xdr:cxnSp macro="">
      <xdr:nvCxnSpPr>
        <xdr:cNvPr id="291" name="直線コネクタ 290"/>
        <xdr:cNvCxnSpPr/>
      </xdr:nvCxnSpPr>
      <xdr:spPr>
        <a:xfrm>
          <a:off x="9639300" y="6710807"/>
          <a:ext cx="8382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122445</xdr:rowOff>
    </xdr:from>
    <xdr:ext cx="378565" cy="259045"/>
    <xdr:sp macro="" textlink="">
      <xdr:nvSpPr>
        <xdr:cNvPr id="292" name="労働費平均値テキスト"/>
        <xdr:cNvSpPr txBox="1"/>
      </xdr:nvSpPr>
      <xdr:spPr>
        <a:xfrm>
          <a:off x="10528300" y="629464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99568</xdr:rowOff>
    </xdr:from>
    <xdr:to>
      <xdr:col>55</xdr:col>
      <xdr:colOff>50800</xdr:colOff>
      <xdr:row>38</xdr:row>
      <xdr:rowOff>29718</xdr:rowOff>
    </xdr:to>
    <xdr:sp macro="" textlink="">
      <xdr:nvSpPr>
        <xdr:cNvPr id="293" name="フローチャート: 判断 292"/>
        <xdr:cNvSpPr/>
      </xdr:nvSpPr>
      <xdr:spPr>
        <a:xfrm>
          <a:off x="10426700" y="6443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13970</xdr:rowOff>
    </xdr:from>
    <xdr:to>
      <xdr:col>50</xdr:col>
      <xdr:colOff>114300</xdr:colOff>
      <xdr:row>39</xdr:row>
      <xdr:rowOff>24257</xdr:rowOff>
    </xdr:to>
    <xdr:cxnSp macro="">
      <xdr:nvCxnSpPr>
        <xdr:cNvPr id="294" name="直線コネクタ 293"/>
        <xdr:cNvCxnSpPr/>
      </xdr:nvCxnSpPr>
      <xdr:spPr>
        <a:xfrm>
          <a:off x="8750300" y="6700520"/>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99568</xdr:rowOff>
    </xdr:from>
    <xdr:to>
      <xdr:col>50</xdr:col>
      <xdr:colOff>165100</xdr:colOff>
      <xdr:row>38</xdr:row>
      <xdr:rowOff>29718</xdr:rowOff>
    </xdr:to>
    <xdr:sp macro="" textlink="">
      <xdr:nvSpPr>
        <xdr:cNvPr id="295" name="フローチャート: 判断 294"/>
        <xdr:cNvSpPr/>
      </xdr:nvSpPr>
      <xdr:spPr>
        <a:xfrm>
          <a:off x="9588500" y="6443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46245</xdr:rowOff>
    </xdr:from>
    <xdr:ext cx="378565" cy="259045"/>
    <xdr:sp macro="" textlink="">
      <xdr:nvSpPr>
        <xdr:cNvPr id="296" name="テキスト ボックス 295"/>
        <xdr:cNvSpPr txBox="1"/>
      </xdr:nvSpPr>
      <xdr:spPr>
        <a:xfrm>
          <a:off x="9450017" y="62184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164846</xdr:rowOff>
    </xdr:from>
    <xdr:to>
      <xdr:col>45</xdr:col>
      <xdr:colOff>177800</xdr:colOff>
      <xdr:row>39</xdr:row>
      <xdr:rowOff>13970</xdr:rowOff>
    </xdr:to>
    <xdr:cxnSp macro="">
      <xdr:nvCxnSpPr>
        <xdr:cNvPr id="297" name="直線コネクタ 296"/>
        <xdr:cNvCxnSpPr/>
      </xdr:nvCxnSpPr>
      <xdr:spPr>
        <a:xfrm>
          <a:off x="7861300" y="6679946"/>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96901</xdr:rowOff>
    </xdr:from>
    <xdr:to>
      <xdr:col>46</xdr:col>
      <xdr:colOff>38100</xdr:colOff>
      <xdr:row>38</xdr:row>
      <xdr:rowOff>27051</xdr:rowOff>
    </xdr:to>
    <xdr:sp macro="" textlink="">
      <xdr:nvSpPr>
        <xdr:cNvPr id="298" name="フローチャート: 判断 297"/>
        <xdr:cNvSpPr/>
      </xdr:nvSpPr>
      <xdr:spPr>
        <a:xfrm>
          <a:off x="8699500" y="6440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43578</xdr:rowOff>
    </xdr:from>
    <xdr:ext cx="378565" cy="259045"/>
    <xdr:sp macro="" textlink="">
      <xdr:nvSpPr>
        <xdr:cNvPr id="299" name="テキスト ボックス 298"/>
        <xdr:cNvSpPr txBox="1"/>
      </xdr:nvSpPr>
      <xdr:spPr>
        <a:xfrm>
          <a:off x="8561017" y="6215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155702</xdr:rowOff>
    </xdr:from>
    <xdr:to>
      <xdr:col>41</xdr:col>
      <xdr:colOff>50800</xdr:colOff>
      <xdr:row>38</xdr:row>
      <xdr:rowOff>164846</xdr:rowOff>
    </xdr:to>
    <xdr:cxnSp macro="">
      <xdr:nvCxnSpPr>
        <xdr:cNvPr id="300" name="直線コネクタ 299"/>
        <xdr:cNvCxnSpPr/>
      </xdr:nvCxnSpPr>
      <xdr:spPr>
        <a:xfrm>
          <a:off x="6972300" y="667080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58801</xdr:rowOff>
    </xdr:from>
    <xdr:to>
      <xdr:col>41</xdr:col>
      <xdr:colOff>101600</xdr:colOff>
      <xdr:row>37</xdr:row>
      <xdr:rowOff>160401</xdr:rowOff>
    </xdr:to>
    <xdr:sp macro="" textlink="">
      <xdr:nvSpPr>
        <xdr:cNvPr id="301" name="フローチャート: 判断 300"/>
        <xdr:cNvSpPr/>
      </xdr:nvSpPr>
      <xdr:spPr>
        <a:xfrm>
          <a:off x="7810500" y="640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5478</xdr:rowOff>
    </xdr:from>
    <xdr:ext cx="378565" cy="259045"/>
    <xdr:sp macro="" textlink="">
      <xdr:nvSpPr>
        <xdr:cNvPr id="302" name="テキスト ボックス 301"/>
        <xdr:cNvSpPr txBox="1"/>
      </xdr:nvSpPr>
      <xdr:spPr>
        <a:xfrm>
          <a:off x="7672017" y="61776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72517</xdr:rowOff>
    </xdr:from>
    <xdr:to>
      <xdr:col>36</xdr:col>
      <xdr:colOff>165100</xdr:colOff>
      <xdr:row>38</xdr:row>
      <xdr:rowOff>2667</xdr:rowOff>
    </xdr:to>
    <xdr:sp macro="" textlink="">
      <xdr:nvSpPr>
        <xdr:cNvPr id="303" name="フローチャート: 判断 302"/>
        <xdr:cNvSpPr/>
      </xdr:nvSpPr>
      <xdr:spPr>
        <a:xfrm>
          <a:off x="6921500" y="6416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19194</xdr:rowOff>
    </xdr:from>
    <xdr:ext cx="378565" cy="259045"/>
    <xdr:sp macro="" textlink="">
      <xdr:nvSpPr>
        <xdr:cNvPr id="304" name="テキスト ボックス 303"/>
        <xdr:cNvSpPr txBox="1"/>
      </xdr:nvSpPr>
      <xdr:spPr>
        <a:xfrm>
          <a:off x="6783017" y="61913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157861</xdr:rowOff>
    </xdr:from>
    <xdr:to>
      <xdr:col>55</xdr:col>
      <xdr:colOff>50800</xdr:colOff>
      <xdr:row>39</xdr:row>
      <xdr:rowOff>88011</xdr:rowOff>
    </xdr:to>
    <xdr:sp macro="" textlink="">
      <xdr:nvSpPr>
        <xdr:cNvPr id="310" name="楕円 309"/>
        <xdr:cNvSpPr/>
      </xdr:nvSpPr>
      <xdr:spPr>
        <a:xfrm>
          <a:off x="10426700" y="667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72788</xdr:rowOff>
    </xdr:from>
    <xdr:ext cx="313932" cy="259045"/>
    <xdr:sp macro="" textlink="">
      <xdr:nvSpPr>
        <xdr:cNvPr id="311" name="労働費該当値テキスト"/>
        <xdr:cNvSpPr txBox="1"/>
      </xdr:nvSpPr>
      <xdr:spPr>
        <a:xfrm>
          <a:off x="10528300" y="65878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144907</xdr:rowOff>
    </xdr:from>
    <xdr:to>
      <xdr:col>50</xdr:col>
      <xdr:colOff>165100</xdr:colOff>
      <xdr:row>39</xdr:row>
      <xdr:rowOff>75057</xdr:rowOff>
    </xdr:to>
    <xdr:sp macro="" textlink="">
      <xdr:nvSpPr>
        <xdr:cNvPr id="312" name="楕円 311"/>
        <xdr:cNvSpPr/>
      </xdr:nvSpPr>
      <xdr:spPr>
        <a:xfrm>
          <a:off x="9588500" y="666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66184</xdr:rowOff>
    </xdr:from>
    <xdr:ext cx="313932" cy="259045"/>
    <xdr:sp macro="" textlink="">
      <xdr:nvSpPr>
        <xdr:cNvPr id="313" name="テキスト ボックス 312"/>
        <xdr:cNvSpPr txBox="1"/>
      </xdr:nvSpPr>
      <xdr:spPr>
        <a:xfrm>
          <a:off x="9482333" y="675273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134620</xdr:rowOff>
    </xdr:from>
    <xdr:to>
      <xdr:col>46</xdr:col>
      <xdr:colOff>38100</xdr:colOff>
      <xdr:row>39</xdr:row>
      <xdr:rowOff>64770</xdr:rowOff>
    </xdr:to>
    <xdr:sp macro="" textlink="">
      <xdr:nvSpPr>
        <xdr:cNvPr id="314" name="楕円 313"/>
        <xdr:cNvSpPr/>
      </xdr:nvSpPr>
      <xdr:spPr>
        <a:xfrm>
          <a:off x="8699500" y="664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55897</xdr:rowOff>
    </xdr:from>
    <xdr:ext cx="313932" cy="259045"/>
    <xdr:sp macro="" textlink="">
      <xdr:nvSpPr>
        <xdr:cNvPr id="315" name="テキスト ボックス 314"/>
        <xdr:cNvSpPr txBox="1"/>
      </xdr:nvSpPr>
      <xdr:spPr>
        <a:xfrm>
          <a:off x="8593333" y="67424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114046</xdr:rowOff>
    </xdr:from>
    <xdr:to>
      <xdr:col>41</xdr:col>
      <xdr:colOff>101600</xdr:colOff>
      <xdr:row>39</xdr:row>
      <xdr:rowOff>44196</xdr:rowOff>
    </xdr:to>
    <xdr:sp macro="" textlink="">
      <xdr:nvSpPr>
        <xdr:cNvPr id="316" name="楕円 315"/>
        <xdr:cNvSpPr/>
      </xdr:nvSpPr>
      <xdr:spPr>
        <a:xfrm>
          <a:off x="7810500" y="662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35323</xdr:rowOff>
    </xdr:from>
    <xdr:ext cx="378565" cy="259045"/>
    <xdr:sp macro="" textlink="">
      <xdr:nvSpPr>
        <xdr:cNvPr id="317" name="テキスト ボックス 316"/>
        <xdr:cNvSpPr txBox="1"/>
      </xdr:nvSpPr>
      <xdr:spPr>
        <a:xfrm>
          <a:off x="7672017" y="6721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104902</xdr:rowOff>
    </xdr:from>
    <xdr:to>
      <xdr:col>36</xdr:col>
      <xdr:colOff>165100</xdr:colOff>
      <xdr:row>39</xdr:row>
      <xdr:rowOff>35052</xdr:rowOff>
    </xdr:to>
    <xdr:sp macro="" textlink="">
      <xdr:nvSpPr>
        <xdr:cNvPr id="318" name="楕円 317"/>
        <xdr:cNvSpPr/>
      </xdr:nvSpPr>
      <xdr:spPr>
        <a:xfrm>
          <a:off x="6921500" y="6620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26179</xdr:rowOff>
    </xdr:from>
    <xdr:ext cx="378565" cy="259045"/>
    <xdr:sp macro="" textlink="">
      <xdr:nvSpPr>
        <xdr:cNvPr id="319" name="テキスト ボックス 318"/>
        <xdr:cNvSpPr txBox="1"/>
      </xdr:nvSpPr>
      <xdr:spPr>
        <a:xfrm>
          <a:off x="6783017" y="67127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0" name="直線コネクタ 329"/>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1" name="テキスト ボックス 330"/>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2" name="直線コネクタ 331"/>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3" name="テキスト ボックス 332"/>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4" name="直線コネクタ 333"/>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5" name="テキスト ボックス 334"/>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6" name="直線コネクタ 335"/>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7" name="テキスト ボックス 336"/>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8" name="直線コネクタ 337"/>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39" name="テキスト ボックス 338"/>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0" name="直線コネクタ 339"/>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38299</xdr:rowOff>
    </xdr:from>
    <xdr:ext cx="531299" cy="259045"/>
    <xdr:sp macro="" textlink="">
      <xdr:nvSpPr>
        <xdr:cNvPr id="341" name="テキスト ボックス 340"/>
        <xdr:cNvSpPr txBox="1"/>
      </xdr:nvSpPr>
      <xdr:spPr>
        <a:xfrm>
          <a:off x="6072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3" name="テキスト ボックス 342"/>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134638</xdr:rowOff>
    </xdr:from>
    <xdr:to>
      <xdr:col>54</xdr:col>
      <xdr:colOff>189865</xdr:colOff>
      <xdr:row>59</xdr:row>
      <xdr:rowOff>89539</xdr:rowOff>
    </xdr:to>
    <xdr:cxnSp macro="">
      <xdr:nvCxnSpPr>
        <xdr:cNvPr id="345" name="直線コネクタ 344"/>
        <xdr:cNvCxnSpPr/>
      </xdr:nvCxnSpPr>
      <xdr:spPr>
        <a:xfrm flipV="1">
          <a:off x="10475595" y="8707138"/>
          <a:ext cx="1270" cy="1497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93366</xdr:rowOff>
    </xdr:from>
    <xdr:ext cx="378565" cy="259045"/>
    <xdr:sp macro="" textlink="">
      <xdr:nvSpPr>
        <xdr:cNvPr id="346" name="農林水産業費最小値テキスト"/>
        <xdr:cNvSpPr txBox="1"/>
      </xdr:nvSpPr>
      <xdr:spPr>
        <a:xfrm>
          <a:off x="10528300" y="102089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89539</xdr:rowOff>
    </xdr:from>
    <xdr:to>
      <xdr:col>55</xdr:col>
      <xdr:colOff>88900</xdr:colOff>
      <xdr:row>59</xdr:row>
      <xdr:rowOff>89539</xdr:rowOff>
    </xdr:to>
    <xdr:cxnSp macro="">
      <xdr:nvCxnSpPr>
        <xdr:cNvPr id="347" name="直線コネクタ 346"/>
        <xdr:cNvCxnSpPr/>
      </xdr:nvCxnSpPr>
      <xdr:spPr>
        <a:xfrm>
          <a:off x="10388600" y="10205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81315</xdr:rowOff>
    </xdr:from>
    <xdr:ext cx="534377" cy="259045"/>
    <xdr:sp macro="" textlink="">
      <xdr:nvSpPr>
        <xdr:cNvPr id="348" name="農林水産業費最大値テキスト"/>
        <xdr:cNvSpPr txBox="1"/>
      </xdr:nvSpPr>
      <xdr:spPr>
        <a:xfrm>
          <a:off x="10528300" y="848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46,155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134638</xdr:rowOff>
    </xdr:from>
    <xdr:to>
      <xdr:col>55</xdr:col>
      <xdr:colOff>88900</xdr:colOff>
      <xdr:row>50</xdr:row>
      <xdr:rowOff>134638</xdr:rowOff>
    </xdr:to>
    <xdr:cxnSp macro="">
      <xdr:nvCxnSpPr>
        <xdr:cNvPr id="349" name="直線コネクタ 348"/>
        <xdr:cNvCxnSpPr/>
      </xdr:nvCxnSpPr>
      <xdr:spPr>
        <a:xfrm>
          <a:off x="10388600" y="8707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87318</xdr:rowOff>
    </xdr:from>
    <xdr:to>
      <xdr:col>55</xdr:col>
      <xdr:colOff>0</xdr:colOff>
      <xdr:row>58</xdr:row>
      <xdr:rowOff>88395</xdr:rowOff>
    </xdr:to>
    <xdr:cxnSp macro="">
      <xdr:nvCxnSpPr>
        <xdr:cNvPr id="350" name="直線コネクタ 349"/>
        <xdr:cNvCxnSpPr/>
      </xdr:nvCxnSpPr>
      <xdr:spPr>
        <a:xfrm flipV="1">
          <a:off x="9639300" y="10031418"/>
          <a:ext cx="838200" cy="1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49500</xdr:rowOff>
    </xdr:from>
    <xdr:ext cx="469744" cy="259045"/>
    <xdr:sp macro="" textlink="">
      <xdr:nvSpPr>
        <xdr:cNvPr id="351" name="農林水産業費平均値テキスト"/>
        <xdr:cNvSpPr txBox="1"/>
      </xdr:nvSpPr>
      <xdr:spPr>
        <a:xfrm>
          <a:off x="10528300" y="98221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26623</xdr:rowOff>
    </xdr:from>
    <xdr:to>
      <xdr:col>55</xdr:col>
      <xdr:colOff>50800</xdr:colOff>
      <xdr:row>58</xdr:row>
      <xdr:rowOff>128223</xdr:rowOff>
    </xdr:to>
    <xdr:sp macro="" textlink="">
      <xdr:nvSpPr>
        <xdr:cNvPr id="352" name="フローチャート: 判断 351"/>
        <xdr:cNvSpPr/>
      </xdr:nvSpPr>
      <xdr:spPr>
        <a:xfrm>
          <a:off x="10426700" y="997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88395</xdr:rowOff>
    </xdr:from>
    <xdr:to>
      <xdr:col>50</xdr:col>
      <xdr:colOff>114300</xdr:colOff>
      <xdr:row>58</xdr:row>
      <xdr:rowOff>112758</xdr:rowOff>
    </xdr:to>
    <xdr:cxnSp macro="">
      <xdr:nvCxnSpPr>
        <xdr:cNvPr id="353" name="直線コネクタ 352"/>
        <xdr:cNvCxnSpPr/>
      </xdr:nvCxnSpPr>
      <xdr:spPr>
        <a:xfrm flipV="1">
          <a:off x="8750300" y="10032495"/>
          <a:ext cx="889000" cy="24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21006</xdr:rowOff>
    </xdr:from>
    <xdr:to>
      <xdr:col>50</xdr:col>
      <xdr:colOff>165100</xdr:colOff>
      <xdr:row>58</xdr:row>
      <xdr:rowOff>122606</xdr:rowOff>
    </xdr:to>
    <xdr:sp macro="" textlink="">
      <xdr:nvSpPr>
        <xdr:cNvPr id="354" name="フローチャート: 判断 353"/>
        <xdr:cNvSpPr/>
      </xdr:nvSpPr>
      <xdr:spPr>
        <a:xfrm>
          <a:off x="9588500" y="996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139133</xdr:rowOff>
    </xdr:from>
    <xdr:ext cx="469744" cy="259045"/>
    <xdr:sp macro="" textlink="">
      <xdr:nvSpPr>
        <xdr:cNvPr id="355" name="テキスト ボックス 354"/>
        <xdr:cNvSpPr txBox="1"/>
      </xdr:nvSpPr>
      <xdr:spPr>
        <a:xfrm>
          <a:off x="9404428" y="974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105671</xdr:rowOff>
    </xdr:from>
    <xdr:to>
      <xdr:col>45</xdr:col>
      <xdr:colOff>177800</xdr:colOff>
      <xdr:row>58</xdr:row>
      <xdr:rowOff>112758</xdr:rowOff>
    </xdr:to>
    <xdr:cxnSp macro="">
      <xdr:nvCxnSpPr>
        <xdr:cNvPr id="356" name="直線コネクタ 355"/>
        <xdr:cNvCxnSpPr/>
      </xdr:nvCxnSpPr>
      <xdr:spPr>
        <a:xfrm>
          <a:off x="7861300" y="10049771"/>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26002</xdr:rowOff>
    </xdr:from>
    <xdr:to>
      <xdr:col>46</xdr:col>
      <xdr:colOff>38100</xdr:colOff>
      <xdr:row>58</xdr:row>
      <xdr:rowOff>127602</xdr:rowOff>
    </xdr:to>
    <xdr:sp macro="" textlink="">
      <xdr:nvSpPr>
        <xdr:cNvPr id="357" name="フローチャート: 判断 356"/>
        <xdr:cNvSpPr/>
      </xdr:nvSpPr>
      <xdr:spPr>
        <a:xfrm>
          <a:off x="8699500" y="9970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144129</xdr:rowOff>
    </xdr:from>
    <xdr:ext cx="469744" cy="259045"/>
    <xdr:sp macro="" textlink="">
      <xdr:nvSpPr>
        <xdr:cNvPr id="358" name="テキスト ボックス 357"/>
        <xdr:cNvSpPr txBox="1"/>
      </xdr:nvSpPr>
      <xdr:spPr>
        <a:xfrm>
          <a:off x="8515428" y="9745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105671</xdr:rowOff>
    </xdr:from>
    <xdr:to>
      <xdr:col>41</xdr:col>
      <xdr:colOff>50800</xdr:colOff>
      <xdr:row>58</xdr:row>
      <xdr:rowOff>107435</xdr:rowOff>
    </xdr:to>
    <xdr:cxnSp macro="">
      <xdr:nvCxnSpPr>
        <xdr:cNvPr id="359" name="直線コネクタ 358"/>
        <xdr:cNvCxnSpPr/>
      </xdr:nvCxnSpPr>
      <xdr:spPr>
        <a:xfrm flipV="1">
          <a:off x="6972300" y="10049771"/>
          <a:ext cx="889000" cy="1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30999</xdr:rowOff>
    </xdr:from>
    <xdr:to>
      <xdr:col>41</xdr:col>
      <xdr:colOff>101600</xdr:colOff>
      <xdr:row>58</xdr:row>
      <xdr:rowOff>132599</xdr:rowOff>
    </xdr:to>
    <xdr:sp macro="" textlink="">
      <xdr:nvSpPr>
        <xdr:cNvPr id="360" name="フローチャート: 判断 359"/>
        <xdr:cNvSpPr/>
      </xdr:nvSpPr>
      <xdr:spPr>
        <a:xfrm>
          <a:off x="7810500" y="997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149126</xdr:rowOff>
    </xdr:from>
    <xdr:ext cx="469744" cy="259045"/>
    <xdr:sp macro="" textlink="">
      <xdr:nvSpPr>
        <xdr:cNvPr id="361" name="テキスト ボックス 360"/>
        <xdr:cNvSpPr txBox="1"/>
      </xdr:nvSpPr>
      <xdr:spPr>
        <a:xfrm>
          <a:off x="7626428" y="975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30835</xdr:rowOff>
    </xdr:from>
    <xdr:to>
      <xdr:col>36</xdr:col>
      <xdr:colOff>165100</xdr:colOff>
      <xdr:row>58</xdr:row>
      <xdr:rowOff>132435</xdr:rowOff>
    </xdr:to>
    <xdr:sp macro="" textlink="">
      <xdr:nvSpPr>
        <xdr:cNvPr id="362" name="フローチャート: 判断 361"/>
        <xdr:cNvSpPr/>
      </xdr:nvSpPr>
      <xdr:spPr>
        <a:xfrm>
          <a:off x="6921500" y="9974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148962</xdr:rowOff>
    </xdr:from>
    <xdr:ext cx="469744" cy="259045"/>
    <xdr:sp macro="" textlink="">
      <xdr:nvSpPr>
        <xdr:cNvPr id="363" name="テキスト ボックス 362"/>
        <xdr:cNvSpPr txBox="1"/>
      </xdr:nvSpPr>
      <xdr:spPr>
        <a:xfrm>
          <a:off x="6737428" y="975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36518</xdr:rowOff>
    </xdr:from>
    <xdr:to>
      <xdr:col>55</xdr:col>
      <xdr:colOff>50800</xdr:colOff>
      <xdr:row>58</xdr:row>
      <xdr:rowOff>138118</xdr:rowOff>
    </xdr:to>
    <xdr:sp macro="" textlink="">
      <xdr:nvSpPr>
        <xdr:cNvPr id="369" name="楕円 368"/>
        <xdr:cNvSpPr/>
      </xdr:nvSpPr>
      <xdr:spPr>
        <a:xfrm>
          <a:off x="10426700" y="998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14945</xdr:rowOff>
    </xdr:from>
    <xdr:ext cx="469744" cy="259045"/>
    <xdr:sp macro="" textlink="">
      <xdr:nvSpPr>
        <xdr:cNvPr id="370" name="農林水産業費該当値テキスト"/>
        <xdr:cNvSpPr txBox="1"/>
      </xdr:nvSpPr>
      <xdr:spPr>
        <a:xfrm>
          <a:off x="10528300" y="9959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37595</xdr:rowOff>
    </xdr:from>
    <xdr:to>
      <xdr:col>50</xdr:col>
      <xdr:colOff>165100</xdr:colOff>
      <xdr:row>58</xdr:row>
      <xdr:rowOff>139195</xdr:rowOff>
    </xdr:to>
    <xdr:sp macro="" textlink="">
      <xdr:nvSpPr>
        <xdr:cNvPr id="371" name="楕円 370"/>
        <xdr:cNvSpPr/>
      </xdr:nvSpPr>
      <xdr:spPr>
        <a:xfrm>
          <a:off x="9588500" y="998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130322</xdr:rowOff>
    </xdr:from>
    <xdr:ext cx="469744" cy="259045"/>
    <xdr:sp macro="" textlink="">
      <xdr:nvSpPr>
        <xdr:cNvPr id="372" name="テキスト ボックス 371"/>
        <xdr:cNvSpPr txBox="1"/>
      </xdr:nvSpPr>
      <xdr:spPr>
        <a:xfrm>
          <a:off x="9404428" y="10074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61958</xdr:rowOff>
    </xdr:from>
    <xdr:to>
      <xdr:col>46</xdr:col>
      <xdr:colOff>38100</xdr:colOff>
      <xdr:row>58</xdr:row>
      <xdr:rowOff>163558</xdr:rowOff>
    </xdr:to>
    <xdr:sp macro="" textlink="">
      <xdr:nvSpPr>
        <xdr:cNvPr id="373" name="楕円 372"/>
        <xdr:cNvSpPr/>
      </xdr:nvSpPr>
      <xdr:spPr>
        <a:xfrm>
          <a:off x="8699500" y="1000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154685</xdr:rowOff>
    </xdr:from>
    <xdr:ext cx="469744" cy="259045"/>
    <xdr:sp macro="" textlink="">
      <xdr:nvSpPr>
        <xdr:cNvPr id="374" name="テキスト ボックス 373"/>
        <xdr:cNvSpPr txBox="1"/>
      </xdr:nvSpPr>
      <xdr:spPr>
        <a:xfrm>
          <a:off x="8515428" y="10098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54871</xdr:rowOff>
    </xdr:from>
    <xdr:to>
      <xdr:col>41</xdr:col>
      <xdr:colOff>101600</xdr:colOff>
      <xdr:row>58</xdr:row>
      <xdr:rowOff>156471</xdr:rowOff>
    </xdr:to>
    <xdr:sp macro="" textlink="">
      <xdr:nvSpPr>
        <xdr:cNvPr id="375" name="楕円 374"/>
        <xdr:cNvSpPr/>
      </xdr:nvSpPr>
      <xdr:spPr>
        <a:xfrm>
          <a:off x="7810500" y="999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147598</xdr:rowOff>
    </xdr:from>
    <xdr:ext cx="469744" cy="259045"/>
    <xdr:sp macro="" textlink="">
      <xdr:nvSpPr>
        <xdr:cNvPr id="376" name="テキスト ボックス 375"/>
        <xdr:cNvSpPr txBox="1"/>
      </xdr:nvSpPr>
      <xdr:spPr>
        <a:xfrm>
          <a:off x="7626428" y="10091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56635</xdr:rowOff>
    </xdr:from>
    <xdr:to>
      <xdr:col>36</xdr:col>
      <xdr:colOff>165100</xdr:colOff>
      <xdr:row>58</xdr:row>
      <xdr:rowOff>158235</xdr:rowOff>
    </xdr:to>
    <xdr:sp macro="" textlink="">
      <xdr:nvSpPr>
        <xdr:cNvPr id="377" name="楕円 376"/>
        <xdr:cNvSpPr/>
      </xdr:nvSpPr>
      <xdr:spPr>
        <a:xfrm>
          <a:off x="6921500" y="10000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149362</xdr:rowOff>
    </xdr:from>
    <xdr:ext cx="469744" cy="259045"/>
    <xdr:sp macro="" textlink="">
      <xdr:nvSpPr>
        <xdr:cNvPr id="378" name="テキスト ボックス 377"/>
        <xdr:cNvSpPr txBox="1"/>
      </xdr:nvSpPr>
      <xdr:spPr>
        <a:xfrm>
          <a:off x="6737428" y="10093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9" name="直線コネクタ 388"/>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0" name="テキスト ボックス 389"/>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1" name="直線コネクタ 390"/>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2" name="テキスト ボックス 391"/>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3" name="直線コネクタ 392"/>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4" name="テキスト ボックス 393"/>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5" name="直線コネクタ 394"/>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6" name="テキスト ボックス 395"/>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8" name="テキスト ボックス 397"/>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21605</xdr:rowOff>
    </xdr:from>
    <xdr:to>
      <xdr:col>54</xdr:col>
      <xdr:colOff>189865</xdr:colOff>
      <xdr:row>78</xdr:row>
      <xdr:rowOff>89453</xdr:rowOff>
    </xdr:to>
    <xdr:cxnSp macro="">
      <xdr:nvCxnSpPr>
        <xdr:cNvPr id="400" name="直線コネクタ 399"/>
        <xdr:cNvCxnSpPr/>
      </xdr:nvCxnSpPr>
      <xdr:spPr>
        <a:xfrm flipV="1">
          <a:off x="10475595" y="12023105"/>
          <a:ext cx="1270" cy="1439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93280</xdr:rowOff>
    </xdr:from>
    <xdr:ext cx="469744" cy="259045"/>
    <xdr:sp macro="" textlink="">
      <xdr:nvSpPr>
        <xdr:cNvPr id="401" name="商工費最小値テキスト"/>
        <xdr:cNvSpPr txBox="1"/>
      </xdr:nvSpPr>
      <xdr:spPr>
        <a:xfrm>
          <a:off x="10528300" y="13466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89453</xdr:rowOff>
    </xdr:from>
    <xdr:to>
      <xdr:col>55</xdr:col>
      <xdr:colOff>88900</xdr:colOff>
      <xdr:row>78</xdr:row>
      <xdr:rowOff>89453</xdr:rowOff>
    </xdr:to>
    <xdr:cxnSp macro="">
      <xdr:nvCxnSpPr>
        <xdr:cNvPr id="402" name="直線コネクタ 401"/>
        <xdr:cNvCxnSpPr/>
      </xdr:nvCxnSpPr>
      <xdr:spPr>
        <a:xfrm>
          <a:off x="10388600" y="134625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139732</xdr:rowOff>
    </xdr:from>
    <xdr:ext cx="534377" cy="259045"/>
    <xdr:sp macro="" textlink="">
      <xdr:nvSpPr>
        <xdr:cNvPr id="403" name="商工費最大値テキスト"/>
        <xdr:cNvSpPr txBox="1"/>
      </xdr:nvSpPr>
      <xdr:spPr>
        <a:xfrm>
          <a:off x="10528300" y="11798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65,166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21605</xdr:rowOff>
    </xdr:from>
    <xdr:to>
      <xdr:col>55</xdr:col>
      <xdr:colOff>88900</xdr:colOff>
      <xdr:row>70</xdr:row>
      <xdr:rowOff>21605</xdr:rowOff>
    </xdr:to>
    <xdr:cxnSp macro="">
      <xdr:nvCxnSpPr>
        <xdr:cNvPr id="404" name="直線コネクタ 403"/>
        <xdr:cNvCxnSpPr/>
      </xdr:nvCxnSpPr>
      <xdr:spPr>
        <a:xfrm>
          <a:off x="10388600" y="12023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78184</xdr:rowOff>
    </xdr:from>
    <xdr:to>
      <xdr:col>55</xdr:col>
      <xdr:colOff>0</xdr:colOff>
      <xdr:row>78</xdr:row>
      <xdr:rowOff>84356</xdr:rowOff>
    </xdr:to>
    <xdr:cxnSp macro="">
      <xdr:nvCxnSpPr>
        <xdr:cNvPr id="405" name="直線コネクタ 404"/>
        <xdr:cNvCxnSpPr/>
      </xdr:nvCxnSpPr>
      <xdr:spPr>
        <a:xfrm flipV="1">
          <a:off x="9639300" y="13451284"/>
          <a:ext cx="8382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7216</xdr:rowOff>
    </xdr:from>
    <xdr:ext cx="534377" cy="259045"/>
    <xdr:sp macro="" textlink="">
      <xdr:nvSpPr>
        <xdr:cNvPr id="406" name="商工費平均値テキスト"/>
        <xdr:cNvSpPr txBox="1"/>
      </xdr:nvSpPr>
      <xdr:spPr>
        <a:xfrm>
          <a:off x="10528300" y="130374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155789</xdr:rowOff>
    </xdr:from>
    <xdr:to>
      <xdr:col>55</xdr:col>
      <xdr:colOff>50800</xdr:colOff>
      <xdr:row>77</xdr:row>
      <xdr:rowOff>85939</xdr:rowOff>
    </xdr:to>
    <xdr:sp macro="" textlink="">
      <xdr:nvSpPr>
        <xdr:cNvPr id="407" name="フローチャート: 判断 406"/>
        <xdr:cNvSpPr/>
      </xdr:nvSpPr>
      <xdr:spPr>
        <a:xfrm>
          <a:off x="10426700" y="13185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78389</xdr:rowOff>
    </xdr:from>
    <xdr:to>
      <xdr:col>50</xdr:col>
      <xdr:colOff>114300</xdr:colOff>
      <xdr:row>78</xdr:row>
      <xdr:rowOff>84356</xdr:rowOff>
    </xdr:to>
    <xdr:cxnSp macro="">
      <xdr:nvCxnSpPr>
        <xdr:cNvPr id="408" name="直線コネクタ 407"/>
        <xdr:cNvCxnSpPr/>
      </xdr:nvCxnSpPr>
      <xdr:spPr>
        <a:xfrm>
          <a:off x="8750300" y="13451489"/>
          <a:ext cx="889000" cy="5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99644</xdr:rowOff>
    </xdr:from>
    <xdr:to>
      <xdr:col>50</xdr:col>
      <xdr:colOff>165100</xdr:colOff>
      <xdr:row>78</xdr:row>
      <xdr:rowOff>29794</xdr:rowOff>
    </xdr:to>
    <xdr:sp macro="" textlink="">
      <xdr:nvSpPr>
        <xdr:cNvPr id="409" name="フローチャート: 判断 408"/>
        <xdr:cNvSpPr/>
      </xdr:nvSpPr>
      <xdr:spPr>
        <a:xfrm>
          <a:off x="9588500" y="13301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46321</xdr:rowOff>
    </xdr:from>
    <xdr:ext cx="469744" cy="259045"/>
    <xdr:sp macro="" textlink="">
      <xdr:nvSpPr>
        <xdr:cNvPr id="410" name="テキスト ボックス 409"/>
        <xdr:cNvSpPr txBox="1"/>
      </xdr:nvSpPr>
      <xdr:spPr>
        <a:xfrm>
          <a:off x="9404428" y="13076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78389</xdr:rowOff>
    </xdr:from>
    <xdr:to>
      <xdr:col>45</xdr:col>
      <xdr:colOff>177800</xdr:colOff>
      <xdr:row>78</xdr:row>
      <xdr:rowOff>81499</xdr:rowOff>
    </xdr:to>
    <xdr:cxnSp macro="">
      <xdr:nvCxnSpPr>
        <xdr:cNvPr id="411" name="直線コネクタ 410"/>
        <xdr:cNvCxnSpPr/>
      </xdr:nvCxnSpPr>
      <xdr:spPr>
        <a:xfrm flipV="1">
          <a:off x="7861300" y="13451489"/>
          <a:ext cx="889000" cy="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119418</xdr:rowOff>
    </xdr:from>
    <xdr:to>
      <xdr:col>46</xdr:col>
      <xdr:colOff>38100</xdr:colOff>
      <xdr:row>78</xdr:row>
      <xdr:rowOff>49568</xdr:rowOff>
    </xdr:to>
    <xdr:sp macro="" textlink="">
      <xdr:nvSpPr>
        <xdr:cNvPr id="412" name="フローチャート: 判断 411"/>
        <xdr:cNvSpPr/>
      </xdr:nvSpPr>
      <xdr:spPr>
        <a:xfrm>
          <a:off x="8699500" y="13321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66095</xdr:rowOff>
    </xdr:from>
    <xdr:ext cx="469744" cy="259045"/>
    <xdr:sp macro="" textlink="">
      <xdr:nvSpPr>
        <xdr:cNvPr id="413" name="テキスト ボックス 412"/>
        <xdr:cNvSpPr txBox="1"/>
      </xdr:nvSpPr>
      <xdr:spPr>
        <a:xfrm>
          <a:off x="8515428" y="1309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81499</xdr:rowOff>
    </xdr:from>
    <xdr:to>
      <xdr:col>41</xdr:col>
      <xdr:colOff>50800</xdr:colOff>
      <xdr:row>78</xdr:row>
      <xdr:rowOff>90391</xdr:rowOff>
    </xdr:to>
    <xdr:cxnSp macro="">
      <xdr:nvCxnSpPr>
        <xdr:cNvPr id="414" name="直線コネクタ 413"/>
        <xdr:cNvCxnSpPr/>
      </xdr:nvCxnSpPr>
      <xdr:spPr>
        <a:xfrm flipV="1">
          <a:off x="6972300" y="13454599"/>
          <a:ext cx="889000" cy="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119807</xdr:rowOff>
    </xdr:from>
    <xdr:to>
      <xdr:col>41</xdr:col>
      <xdr:colOff>101600</xdr:colOff>
      <xdr:row>78</xdr:row>
      <xdr:rowOff>49957</xdr:rowOff>
    </xdr:to>
    <xdr:sp macro="" textlink="">
      <xdr:nvSpPr>
        <xdr:cNvPr id="415" name="フローチャート: 判断 414"/>
        <xdr:cNvSpPr/>
      </xdr:nvSpPr>
      <xdr:spPr>
        <a:xfrm>
          <a:off x="7810500" y="1332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66484</xdr:rowOff>
    </xdr:from>
    <xdr:ext cx="469744" cy="259045"/>
    <xdr:sp macro="" textlink="">
      <xdr:nvSpPr>
        <xdr:cNvPr id="416" name="テキスト ボックス 415"/>
        <xdr:cNvSpPr txBox="1"/>
      </xdr:nvSpPr>
      <xdr:spPr>
        <a:xfrm>
          <a:off x="7626428" y="13096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117818</xdr:rowOff>
    </xdr:from>
    <xdr:to>
      <xdr:col>36</xdr:col>
      <xdr:colOff>165100</xdr:colOff>
      <xdr:row>78</xdr:row>
      <xdr:rowOff>47968</xdr:rowOff>
    </xdr:to>
    <xdr:sp macro="" textlink="">
      <xdr:nvSpPr>
        <xdr:cNvPr id="417" name="フローチャート: 判断 416"/>
        <xdr:cNvSpPr/>
      </xdr:nvSpPr>
      <xdr:spPr>
        <a:xfrm>
          <a:off x="6921500" y="1331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76</xdr:row>
      <xdr:rowOff>64495</xdr:rowOff>
    </xdr:from>
    <xdr:ext cx="469744" cy="259045"/>
    <xdr:sp macro="" textlink="">
      <xdr:nvSpPr>
        <xdr:cNvPr id="418" name="テキスト ボックス 417"/>
        <xdr:cNvSpPr txBox="1"/>
      </xdr:nvSpPr>
      <xdr:spPr>
        <a:xfrm>
          <a:off x="6737428" y="1309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27384</xdr:rowOff>
    </xdr:from>
    <xdr:to>
      <xdr:col>55</xdr:col>
      <xdr:colOff>50800</xdr:colOff>
      <xdr:row>78</xdr:row>
      <xdr:rowOff>128984</xdr:rowOff>
    </xdr:to>
    <xdr:sp macro="" textlink="">
      <xdr:nvSpPr>
        <xdr:cNvPr id="424" name="楕円 423"/>
        <xdr:cNvSpPr/>
      </xdr:nvSpPr>
      <xdr:spPr>
        <a:xfrm>
          <a:off x="10426700" y="1340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113761</xdr:rowOff>
    </xdr:from>
    <xdr:ext cx="469744" cy="259045"/>
    <xdr:sp macro="" textlink="">
      <xdr:nvSpPr>
        <xdr:cNvPr id="425" name="商工費該当値テキスト"/>
        <xdr:cNvSpPr txBox="1"/>
      </xdr:nvSpPr>
      <xdr:spPr>
        <a:xfrm>
          <a:off x="10528300" y="13315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33556</xdr:rowOff>
    </xdr:from>
    <xdr:to>
      <xdr:col>50</xdr:col>
      <xdr:colOff>165100</xdr:colOff>
      <xdr:row>78</xdr:row>
      <xdr:rowOff>135156</xdr:rowOff>
    </xdr:to>
    <xdr:sp macro="" textlink="">
      <xdr:nvSpPr>
        <xdr:cNvPr id="426" name="楕円 425"/>
        <xdr:cNvSpPr/>
      </xdr:nvSpPr>
      <xdr:spPr>
        <a:xfrm>
          <a:off x="9588500" y="1340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126283</xdr:rowOff>
    </xdr:from>
    <xdr:ext cx="469744" cy="259045"/>
    <xdr:sp macro="" textlink="">
      <xdr:nvSpPr>
        <xdr:cNvPr id="427" name="テキスト ボックス 426"/>
        <xdr:cNvSpPr txBox="1"/>
      </xdr:nvSpPr>
      <xdr:spPr>
        <a:xfrm>
          <a:off x="9404428" y="13499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27589</xdr:rowOff>
    </xdr:from>
    <xdr:to>
      <xdr:col>46</xdr:col>
      <xdr:colOff>38100</xdr:colOff>
      <xdr:row>78</xdr:row>
      <xdr:rowOff>129189</xdr:rowOff>
    </xdr:to>
    <xdr:sp macro="" textlink="">
      <xdr:nvSpPr>
        <xdr:cNvPr id="428" name="楕円 427"/>
        <xdr:cNvSpPr/>
      </xdr:nvSpPr>
      <xdr:spPr>
        <a:xfrm>
          <a:off x="8699500" y="1340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120316</xdr:rowOff>
    </xdr:from>
    <xdr:ext cx="469744" cy="259045"/>
    <xdr:sp macro="" textlink="">
      <xdr:nvSpPr>
        <xdr:cNvPr id="429" name="テキスト ボックス 428"/>
        <xdr:cNvSpPr txBox="1"/>
      </xdr:nvSpPr>
      <xdr:spPr>
        <a:xfrm>
          <a:off x="8515428" y="13493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30699</xdr:rowOff>
    </xdr:from>
    <xdr:to>
      <xdr:col>41</xdr:col>
      <xdr:colOff>101600</xdr:colOff>
      <xdr:row>78</xdr:row>
      <xdr:rowOff>132299</xdr:rowOff>
    </xdr:to>
    <xdr:sp macro="" textlink="">
      <xdr:nvSpPr>
        <xdr:cNvPr id="430" name="楕円 429"/>
        <xdr:cNvSpPr/>
      </xdr:nvSpPr>
      <xdr:spPr>
        <a:xfrm>
          <a:off x="7810500" y="13403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123426</xdr:rowOff>
    </xdr:from>
    <xdr:ext cx="469744" cy="259045"/>
    <xdr:sp macro="" textlink="">
      <xdr:nvSpPr>
        <xdr:cNvPr id="431" name="テキスト ボックス 430"/>
        <xdr:cNvSpPr txBox="1"/>
      </xdr:nvSpPr>
      <xdr:spPr>
        <a:xfrm>
          <a:off x="7626428" y="13496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39591</xdr:rowOff>
    </xdr:from>
    <xdr:to>
      <xdr:col>36</xdr:col>
      <xdr:colOff>165100</xdr:colOff>
      <xdr:row>78</xdr:row>
      <xdr:rowOff>141191</xdr:rowOff>
    </xdr:to>
    <xdr:sp macro="" textlink="">
      <xdr:nvSpPr>
        <xdr:cNvPr id="432" name="楕円 431"/>
        <xdr:cNvSpPr/>
      </xdr:nvSpPr>
      <xdr:spPr>
        <a:xfrm>
          <a:off x="6921500" y="1341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132318</xdr:rowOff>
    </xdr:from>
    <xdr:ext cx="469744" cy="259045"/>
    <xdr:sp macro="" textlink="">
      <xdr:nvSpPr>
        <xdr:cNvPr id="433" name="テキスト ボックス 432"/>
        <xdr:cNvSpPr txBox="1"/>
      </xdr:nvSpPr>
      <xdr:spPr>
        <a:xfrm>
          <a:off x="6737428" y="13505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9" name="テキスト ボックス 448"/>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1" name="テキスト ボックス 450"/>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8102</xdr:rowOff>
    </xdr:from>
    <xdr:to>
      <xdr:col>54</xdr:col>
      <xdr:colOff>189865</xdr:colOff>
      <xdr:row>97</xdr:row>
      <xdr:rowOff>170650</xdr:rowOff>
    </xdr:to>
    <xdr:cxnSp macro="">
      <xdr:nvCxnSpPr>
        <xdr:cNvPr id="457" name="直線コネクタ 456"/>
        <xdr:cNvCxnSpPr/>
      </xdr:nvCxnSpPr>
      <xdr:spPr>
        <a:xfrm flipV="1">
          <a:off x="10475595" y="15438602"/>
          <a:ext cx="1270" cy="136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3027</xdr:rowOff>
    </xdr:from>
    <xdr:ext cx="534377" cy="259045"/>
    <xdr:sp macro="" textlink="">
      <xdr:nvSpPr>
        <xdr:cNvPr id="458" name="土木費最小値テキスト"/>
        <xdr:cNvSpPr txBox="1"/>
      </xdr:nvSpPr>
      <xdr:spPr>
        <a:xfrm>
          <a:off x="10528300" y="16805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170650</xdr:rowOff>
    </xdr:from>
    <xdr:to>
      <xdr:col>55</xdr:col>
      <xdr:colOff>88900</xdr:colOff>
      <xdr:row>97</xdr:row>
      <xdr:rowOff>170650</xdr:rowOff>
    </xdr:to>
    <xdr:cxnSp macro="">
      <xdr:nvCxnSpPr>
        <xdr:cNvPr id="459" name="直線コネクタ 458"/>
        <xdr:cNvCxnSpPr/>
      </xdr:nvCxnSpPr>
      <xdr:spPr>
        <a:xfrm>
          <a:off x="10388600" y="1680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126229</xdr:rowOff>
    </xdr:from>
    <xdr:ext cx="599010" cy="259045"/>
    <xdr:sp macro="" textlink="">
      <xdr:nvSpPr>
        <xdr:cNvPr id="460" name="土木費最大値テキスト"/>
        <xdr:cNvSpPr txBox="1"/>
      </xdr:nvSpPr>
      <xdr:spPr>
        <a:xfrm>
          <a:off x="10528300" y="15213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124,362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8102</xdr:rowOff>
    </xdr:from>
    <xdr:to>
      <xdr:col>55</xdr:col>
      <xdr:colOff>88900</xdr:colOff>
      <xdr:row>90</xdr:row>
      <xdr:rowOff>8102</xdr:rowOff>
    </xdr:to>
    <xdr:cxnSp macro="">
      <xdr:nvCxnSpPr>
        <xdr:cNvPr id="461" name="直線コネクタ 460"/>
        <xdr:cNvCxnSpPr/>
      </xdr:nvCxnSpPr>
      <xdr:spPr>
        <a:xfrm>
          <a:off x="10388600" y="15438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161582</xdr:rowOff>
    </xdr:from>
    <xdr:to>
      <xdr:col>55</xdr:col>
      <xdr:colOff>0</xdr:colOff>
      <xdr:row>97</xdr:row>
      <xdr:rowOff>12497</xdr:rowOff>
    </xdr:to>
    <xdr:cxnSp macro="">
      <xdr:nvCxnSpPr>
        <xdr:cNvPr id="462" name="直線コネクタ 461"/>
        <xdr:cNvCxnSpPr/>
      </xdr:nvCxnSpPr>
      <xdr:spPr>
        <a:xfrm>
          <a:off x="9639300" y="16620782"/>
          <a:ext cx="838200" cy="2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37761</xdr:rowOff>
    </xdr:from>
    <xdr:ext cx="534377" cy="259045"/>
    <xdr:sp macro="" textlink="">
      <xdr:nvSpPr>
        <xdr:cNvPr id="463" name="土木費平均値テキスト"/>
        <xdr:cNvSpPr txBox="1"/>
      </xdr:nvSpPr>
      <xdr:spPr>
        <a:xfrm>
          <a:off x="10528300" y="163255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14884</xdr:rowOff>
    </xdr:from>
    <xdr:to>
      <xdr:col>55</xdr:col>
      <xdr:colOff>50800</xdr:colOff>
      <xdr:row>96</xdr:row>
      <xdr:rowOff>116484</xdr:rowOff>
    </xdr:to>
    <xdr:sp macro="" textlink="">
      <xdr:nvSpPr>
        <xdr:cNvPr id="464" name="フローチャート: 判断 463"/>
        <xdr:cNvSpPr/>
      </xdr:nvSpPr>
      <xdr:spPr>
        <a:xfrm>
          <a:off x="10426700" y="1647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161582</xdr:rowOff>
    </xdr:from>
    <xdr:to>
      <xdr:col>50</xdr:col>
      <xdr:colOff>114300</xdr:colOff>
      <xdr:row>97</xdr:row>
      <xdr:rowOff>23470</xdr:rowOff>
    </xdr:to>
    <xdr:cxnSp macro="">
      <xdr:nvCxnSpPr>
        <xdr:cNvPr id="465" name="直線コネクタ 464"/>
        <xdr:cNvCxnSpPr/>
      </xdr:nvCxnSpPr>
      <xdr:spPr>
        <a:xfrm flipV="1">
          <a:off x="8750300" y="16620782"/>
          <a:ext cx="889000" cy="33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22898</xdr:rowOff>
    </xdr:from>
    <xdr:to>
      <xdr:col>50</xdr:col>
      <xdr:colOff>165100</xdr:colOff>
      <xdr:row>96</xdr:row>
      <xdr:rowOff>124498</xdr:rowOff>
    </xdr:to>
    <xdr:sp macro="" textlink="">
      <xdr:nvSpPr>
        <xdr:cNvPr id="466" name="フローチャート: 判断 465"/>
        <xdr:cNvSpPr/>
      </xdr:nvSpPr>
      <xdr:spPr>
        <a:xfrm>
          <a:off x="9588500" y="16482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141025</xdr:rowOff>
    </xdr:from>
    <xdr:ext cx="534377" cy="259045"/>
    <xdr:sp macro="" textlink="">
      <xdr:nvSpPr>
        <xdr:cNvPr id="467" name="テキスト ボックス 466"/>
        <xdr:cNvSpPr txBox="1"/>
      </xdr:nvSpPr>
      <xdr:spPr>
        <a:xfrm>
          <a:off x="9372111" y="1625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2972</xdr:rowOff>
    </xdr:from>
    <xdr:to>
      <xdr:col>45</xdr:col>
      <xdr:colOff>177800</xdr:colOff>
      <xdr:row>97</xdr:row>
      <xdr:rowOff>23470</xdr:rowOff>
    </xdr:to>
    <xdr:cxnSp macro="">
      <xdr:nvCxnSpPr>
        <xdr:cNvPr id="468" name="直線コネクタ 467"/>
        <xdr:cNvCxnSpPr/>
      </xdr:nvCxnSpPr>
      <xdr:spPr>
        <a:xfrm>
          <a:off x="7861300" y="16633622"/>
          <a:ext cx="889000" cy="20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26594</xdr:rowOff>
    </xdr:from>
    <xdr:to>
      <xdr:col>46</xdr:col>
      <xdr:colOff>38100</xdr:colOff>
      <xdr:row>96</xdr:row>
      <xdr:rowOff>128194</xdr:rowOff>
    </xdr:to>
    <xdr:sp macro="" textlink="">
      <xdr:nvSpPr>
        <xdr:cNvPr id="469" name="フローチャート: 判断 468"/>
        <xdr:cNvSpPr/>
      </xdr:nvSpPr>
      <xdr:spPr>
        <a:xfrm>
          <a:off x="8699500" y="1648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144721</xdr:rowOff>
    </xdr:from>
    <xdr:ext cx="534377" cy="259045"/>
    <xdr:sp macro="" textlink="">
      <xdr:nvSpPr>
        <xdr:cNvPr id="470" name="テキスト ボックス 469"/>
        <xdr:cNvSpPr txBox="1"/>
      </xdr:nvSpPr>
      <xdr:spPr>
        <a:xfrm>
          <a:off x="8483111" y="16261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2972</xdr:rowOff>
    </xdr:from>
    <xdr:to>
      <xdr:col>41</xdr:col>
      <xdr:colOff>50800</xdr:colOff>
      <xdr:row>97</xdr:row>
      <xdr:rowOff>18504</xdr:rowOff>
    </xdr:to>
    <xdr:cxnSp macro="">
      <xdr:nvCxnSpPr>
        <xdr:cNvPr id="471" name="直線コネクタ 470"/>
        <xdr:cNvCxnSpPr/>
      </xdr:nvCxnSpPr>
      <xdr:spPr>
        <a:xfrm flipV="1">
          <a:off x="6972300" y="16633622"/>
          <a:ext cx="889000" cy="1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6883</xdr:rowOff>
    </xdr:from>
    <xdr:to>
      <xdr:col>41</xdr:col>
      <xdr:colOff>101600</xdr:colOff>
      <xdr:row>96</xdr:row>
      <xdr:rowOff>108483</xdr:rowOff>
    </xdr:to>
    <xdr:sp macro="" textlink="">
      <xdr:nvSpPr>
        <xdr:cNvPr id="472" name="フローチャート: 判断 471"/>
        <xdr:cNvSpPr/>
      </xdr:nvSpPr>
      <xdr:spPr>
        <a:xfrm>
          <a:off x="7810500" y="164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125010</xdr:rowOff>
    </xdr:from>
    <xdr:ext cx="534377" cy="259045"/>
    <xdr:sp macro="" textlink="">
      <xdr:nvSpPr>
        <xdr:cNvPr id="473" name="テキスト ボックス 472"/>
        <xdr:cNvSpPr txBox="1"/>
      </xdr:nvSpPr>
      <xdr:spPr>
        <a:xfrm>
          <a:off x="7594111" y="16241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21958</xdr:rowOff>
    </xdr:from>
    <xdr:to>
      <xdr:col>36</xdr:col>
      <xdr:colOff>165100</xdr:colOff>
      <xdr:row>96</xdr:row>
      <xdr:rowOff>123558</xdr:rowOff>
    </xdr:to>
    <xdr:sp macro="" textlink="">
      <xdr:nvSpPr>
        <xdr:cNvPr id="474" name="フローチャート: 判断 473"/>
        <xdr:cNvSpPr/>
      </xdr:nvSpPr>
      <xdr:spPr>
        <a:xfrm>
          <a:off x="6921500" y="164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140085</xdr:rowOff>
    </xdr:from>
    <xdr:ext cx="534377" cy="259045"/>
    <xdr:sp macro="" textlink="">
      <xdr:nvSpPr>
        <xdr:cNvPr id="475" name="テキスト ボックス 474"/>
        <xdr:cNvSpPr txBox="1"/>
      </xdr:nvSpPr>
      <xdr:spPr>
        <a:xfrm>
          <a:off x="6705111" y="1625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133147</xdr:rowOff>
    </xdr:from>
    <xdr:to>
      <xdr:col>55</xdr:col>
      <xdr:colOff>50800</xdr:colOff>
      <xdr:row>97</xdr:row>
      <xdr:rowOff>63297</xdr:rowOff>
    </xdr:to>
    <xdr:sp macro="" textlink="">
      <xdr:nvSpPr>
        <xdr:cNvPr id="481" name="楕円 480"/>
        <xdr:cNvSpPr/>
      </xdr:nvSpPr>
      <xdr:spPr>
        <a:xfrm>
          <a:off x="10426700" y="16592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111574</xdr:rowOff>
    </xdr:from>
    <xdr:ext cx="534377" cy="259045"/>
    <xdr:sp macro="" textlink="">
      <xdr:nvSpPr>
        <xdr:cNvPr id="482" name="土木費該当値テキスト"/>
        <xdr:cNvSpPr txBox="1"/>
      </xdr:nvSpPr>
      <xdr:spPr>
        <a:xfrm>
          <a:off x="10528300" y="16570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110782</xdr:rowOff>
    </xdr:from>
    <xdr:to>
      <xdr:col>50</xdr:col>
      <xdr:colOff>165100</xdr:colOff>
      <xdr:row>97</xdr:row>
      <xdr:rowOff>40932</xdr:rowOff>
    </xdr:to>
    <xdr:sp macro="" textlink="">
      <xdr:nvSpPr>
        <xdr:cNvPr id="483" name="楕円 482"/>
        <xdr:cNvSpPr/>
      </xdr:nvSpPr>
      <xdr:spPr>
        <a:xfrm>
          <a:off x="9588500" y="16569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32059</xdr:rowOff>
    </xdr:from>
    <xdr:ext cx="534377" cy="259045"/>
    <xdr:sp macro="" textlink="">
      <xdr:nvSpPr>
        <xdr:cNvPr id="484" name="テキスト ボックス 483"/>
        <xdr:cNvSpPr txBox="1"/>
      </xdr:nvSpPr>
      <xdr:spPr>
        <a:xfrm>
          <a:off x="9372111" y="16662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144120</xdr:rowOff>
    </xdr:from>
    <xdr:to>
      <xdr:col>46</xdr:col>
      <xdr:colOff>38100</xdr:colOff>
      <xdr:row>97</xdr:row>
      <xdr:rowOff>74270</xdr:rowOff>
    </xdr:to>
    <xdr:sp macro="" textlink="">
      <xdr:nvSpPr>
        <xdr:cNvPr id="485" name="楕円 484"/>
        <xdr:cNvSpPr/>
      </xdr:nvSpPr>
      <xdr:spPr>
        <a:xfrm>
          <a:off x="8699500" y="1660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65397</xdr:rowOff>
    </xdr:from>
    <xdr:ext cx="534377" cy="259045"/>
    <xdr:sp macro="" textlink="">
      <xdr:nvSpPr>
        <xdr:cNvPr id="486" name="テキスト ボックス 485"/>
        <xdr:cNvSpPr txBox="1"/>
      </xdr:nvSpPr>
      <xdr:spPr>
        <a:xfrm>
          <a:off x="8483111" y="16696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123622</xdr:rowOff>
    </xdr:from>
    <xdr:to>
      <xdr:col>41</xdr:col>
      <xdr:colOff>101600</xdr:colOff>
      <xdr:row>97</xdr:row>
      <xdr:rowOff>53772</xdr:rowOff>
    </xdr:to>
    <xdr:sp macro="" textlink="">
      <xdr:nvSpPr>
        <xdr:cNvPr id="487" name="楕円 486"/>
        <xdr:cNvSpPr/>
      </xdr:nvSpPr>
      <xdr:spPr>
        <a:xfrm>
          <a:off x="7810500" y="1658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44899</xdr:rowOff>
    </xdr:from>
    <xdr:ext cx="534377" cy="259045"/>
    <xdr:sp macro="" textlink="">
      <xdr:nvSpPr>
        <xdr:cNvPr id="488" name="テキスト ボックス 487"/>
        <xdr:cNvSpPr txBox="1"/>
      </xdr:nvSpPr>
      <xdr:spPr>
        <a:xfrm>
          <a:off x="7594111" y="1667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139154</xdr:rowOff>
    </xdr:from>
    <xdr:to>
      <xdr:col>36</xdr:col>
      <xdr:colOff>165100</xdr:colOff>
      <xdr:row>97</xdr:row>
      <xdr:rowOff>69304</xdr:rowOff>
    </xdr:to>
    <xdr:sp macro="" textlink="">
      <xdr:nvSpPr>
        <xdr:cNvPr id="489" name="楕円 488"/>
        <xdr:cNvSpPr/>
      </xdr:nvSpPr>
      <xdr:spPr>
        <a:xfrm>
          <a:off x="6921500" y="1659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60431</xdr:rowOff>
    </xdr:from>
    <xdr:ext cx="534377" cy="259045"/>
    <xdr:sp macro="" textlink="">
      <xdr:nvSpPr>
        <xdr:cNvPr id="490" name="テキスト ボックス 489"/>
        <xdr:cNvSpPr txBox="1"/>
      </xdr:nvSpPr>
      <xdr:spPr>
        <a:xfrm>
          <a:off x="6705111" y="1669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2" name="直線コネクタ 501"/>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3" name="テキスト ボックス 502"/>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6" name="直線コネクタ 505"/>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7" name="テキスト ボックス 506"/>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9" name="テキスト ボックス 508"/>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100552</xdr:rowOff>
    </xdr:from>
    <xdr:to>
      <xdr:col>85</xdr:col>
      <xdr:colOff>126364</xdr:colOff>
      <xdr:row>38</xdr:row>
      <xdr:rowOff>49460</xdr:rowOff>
    </xdr:to>
    <xdr:cxnSp macro="">
      <xdr:nvCxnSpPr>
        <xdr:cNvPr id="511" name="直線コネクタ 510"/>
        <xdr:cNvCxnSpPr/>
      </xdr:nvCxnSpPr>
      <xdr:spPr>
        <a:xfrm flipV="1">
          <a:off x="16317595" y="5244052"/>
          <a:ext cx="1269" cy="13205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53287</xdr:rowOff>
    </xdr:from>
    <xdr:ext cx="469744" cy="259045"/>
    <xdr:sp macro="" textlink="">
      <xdr:nvSpPr>
        <xdr:cNvPr id="512" name="消防費最小値テキスト"/>
        <xdr:cNvSpPr txBox="1"/>
      </xdr:nvSpPr>
      <xdr:spPr>
        <a:xfrm>
          <a:off x="16370300" y="6568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49460</xdr:rowOff>
    </xdr:from>
    <xdr:to>
      <xdr:col>86</xdr:col>
      <xdr:colOff>25400</xdr:colOff>
      <xdr:row>38</xdr:row>
      <xdr:rowOff>49460</xdr:rowOff>
    </xdr:to>
    <xdr:cxnSp macro="">
      <xdr:nvCxnSpPr>
        <xdr:cNvPr id="513" name="直線コネクタ 512"/>
        <xdr:cNvCxnSpPr/>
      </xdr:nvCxnSpPr>
      <xdr:spPr>
        <a:xfrm>
          <a:off x="16230600" y="6564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47229</xdr:rowOff>
    </xdr:from>
    <xdr:ext cx="534377" cy="259045"/>
    <xdr:sp macro="" textlink="">
      <xdr:nvSpPr>
        <xdr:cNvPr id="514" name="消防費最大値テキスト"/>
        <xdr:cNvSpPr txBox="1"/>
      </xdr:nvSpPr>
      <xdr:spPr>
        <a:xfrm>
          <a:off x="16370300" y="501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100552</xdr:rowOff>
    </xdr:from>
    <xdr:to>
      <xdr:col>86</xdr:col>
      <xdr:colOff>25400</xdr:colOff>
      <xdr:row>30</xdr:row>
      <xdr:rowOff>100552</xdr:rowOff>
    </xdr:to>
    <xdr:cxnSp macro="">
      <xdr:nvCxnSpPr>
        <xdr:cNvPr id="515" name="直線コネクタ 514"/>
        <xdr:cNvCxnSpPr/>
      </xdr:nvCxnSpPr>
      <xdr:spPr>
        <a:xfrm>
          <a:off x="16230600" y="5244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11912</xdr:rowOff>
    </xdr:from>
    <xdr:to>
      <xdr:col>85</xdr:col>
      <xdr:colOff>127000</xdr:colOff>
      <xdr:row>37</xdr:row>
      <xdr:rowOff>47917</xdr:rowOff>
    </xdr:to>
    <xdr:cxnSp macro="">
      <xdr:nvCxnSpPr>
        <xdr:cNvPr id="516" name="直線コネクタ 515"/>
        <xdr:cNvCxnSpPr/>
      </xdr:nvCxnSpPr>
      <xdr:spPr>
        <a:xfrm flipV="1">
          <a:off x="15481300" y="6355562"/>
          <a:ext cx="838200" cy="36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35025</xdr:rowOff>
    </xdr:from>
    <xdr:ext cx="534377" cy="259045"/>
    <xdr:sp macro="" textlink="">
      <xdr:nvSpPr>
        <xdr:cNvPr id="517" name="消防費平均値テキスト"/>
        <xdr:cNvSpPr txBox="1"/>
      </xdr:nvSpPr>
      <xdr:spPr>
        <a:xfrm>
          <a:off x="16370300" y="60357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12148</xdr:rowOff>
    </xdr:from>
    <xdr:to>
      <xdr:col>85</xdr:col>
      <xdr:colOff>177800</xdr:colOff>
      <xdr:row>36</xdr:row>
      <xdr:rowOff>113748</xdr:rowOff>
    </xdr:to>
    <xdr:sp macro="" textlink="">
      <xdr:nvSpPr>
        <xdr:cNvPr id="518" name="フローチャート: 判断 517"/>
        <xdr:cNvSpPr/>
      </xdr:nvSpPr>
      <xdr:spPr>
        <a:xfrm>
          <a:off x="16268700" y="6184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47917</xdr:rowOff>
    </xdr:from>
    <xdr:to>
      <xdr:col>81</xdr:col>
      <xdr:colOff>50800</xdr:colOff>
      <xdr:row>37</xdr:row>
      <xdr:rowOff>87236</xdr:rowOff>
    </xdr:to>
    <xdr:cxnSp macro="">
      <xdr:nvCxnSpPr>
        <xdr:cNvPr id="519" name="直線コネクタ 518"/>
        <xdr:cNvCxnSpPr/>
      </xdr:nvCxnSpPr>
      <xdr:spPr>
        <a:xfrm flipV="1">
          <a:off x="14592300" y="6391567"/>
          <a:ext cx="889000" cy="3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36950</xdr:rowOff>
    </xdr:from>
    <xdr:to>
      <xdr:col>81</xdr:col>
      <xdr:colOff>101600</xdr:colOff>
      <xdr:row>36</xdr:row>
      <xdr:rowOff>138550</xdr:rowOff>
    </xdr:to>
    <xdr:sp macro="" textlink="">
      <xdr:nvSpPr>
        <xdr:cNvPr id="520" name="フローチャート: 判断 519"/>
        <xdr:cNvSpPr/>
      </xdr:nvSpPr>
      <xdr:spPr>
        <a:xfrm>
          <a:off x="15430500" y="62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155077</xdr:rowOff>
    </xdr:from>
    <xdr:ext cx="534377" cy="259045"/>
    <xdr:sp macro="" textlink="">
      <xdr:nvSpPr>
        <xdr:cNvPr id="521" name="テキスト ボックス 520"/>
        <xdr:cNvSpPr txBox="1"/>
      </xdr:nvSpPr>
      <xdr:spPr>
        <a:xfrm>
          <a:off x="15214111" y="59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164217</xdr:rowOff>
    </xdr:from>
    <xdr:to>
      <xdr:col>76</xdr:col>
      <xdr:colOff>114300</xdr:colOff>
      <xdr:row>37</xdr:row>
      <xdr:rowOff>87236</xdr:rowOff>
    </xdr:to>
    <xdr:cxnSp macro="">
      <xdr:nvCxnSpPr>
        <xdr:cNvPr id="522" name="直線コネクタ 521"/>
        <xdr:cNvCxnSpPr/>
      </xdr:nvCxnSpPr>
      <xdr:spPr>
        <a:xfrm>
          <a:off x="13703300" y="6164967"/>
          <a:ext cx="889000" cy="265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70041</xdr:rowOff>
    </xdr:from>
    <xdr:to>
      <xdr:col>76</xdr:col>
      <xdr:colOff>165100</xdr:colOff>
      <xdr:row>37</xdr:row>
      <xdr:rowOff>191</xdr:rowOff>
    </xdr:to>
    <xdr:sp macro="" textlink="">
      <xdr:nvSpPr>
        <xdr:cNvPr id="523" name="フローチャート: 判断 522"/>
        <xdr:cNvSpPr/>
      </xdr:nvSpPr>
      <xdr:spPr>
        <a:xfrm>
          <a:off x="14541500" y="6242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16718</xdr:rowOff>
    </xdr:from>
    <xdr:ext cx="534377" cy="259045"/>
    <xdr:sp macro="" textlink="">
      <xdr:nvSpPr>
        <xdr:cNvPr id="524" name="テキスト ボックス 523"/>
        <xdr:cNvSpPr txBox="1"/>
      </xdr:nvSpPr>
      <xdr:spPr>
        <a:xfrm>
          <a:off x="14325111" y="6017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164217</xdr:rowOff>
    </xdr:from>
    <xdr:to>
      <xdr:col>71</xdr:col>
      <xdr:colOff>177800</xdr:colOff>
      <xdr:row>36</xdr:row>
      <xdr:rowOff>116212</xdr:rowOff>
    </xdr:to>
    <xdr:cxnSp macro="">
      <xdr:nvCxnSpPr>
        <xdr:cNvPr id="525" name="直線コネクタ 524"/>
        <xdr:cNvCxnSpPr/>
      </xdr:nvCxnSpPr>
      <xdr:spPr>
        <a:xfrm flipV="1">
          <a:off x="12814300" y="6164967"/>
          <a:ext cx="889000" cy="12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46495</xdr:rowOff>
    </xdr:from>
    <xdr:to>
      <xdr:col>72</xdr:col>
      <xdr:colOff>38100</xdr:colOff>
      <xdr:row>36</xdr:row>
      <xdr:rowOff>148095</xdr:rowOff>
    </xdr:to>
    <xdr:sp macro="" textlink="">
      <xdr:nvSpPr>
        <xdr:cNvPr id="526" name="フローチャート: 判断 525"/>
        <xdr:cNvSpPr/>
      </xdr:nvSpPr>
      <xdr:spPr>
        <a:xfrm>
          <a:off x="13652500" y="621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139222</xdr:rowOff>
    </xdr:from>
    <xdr:ext cx="534377" cy="259045"/>
    <xdr:sp macro="" textlink="">
      <xdr:nvSpPr>
        <xdr:cNvPr id="527" name="テキスト ボックス 526"/>
        <xdr:cNvSpPr txBox="1"/>
      </xdr:nvSpPr>
      <xdr:spPr>
        <a:xfrm>
          <a:off x="13436111" y="631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61468</xdr:rowOff>
    </xdr:from>
    <xdr:to>
      <xdr:col>67</xdr:col>
      <xdr:colOff>101600</xdr:colOff>
      <xdr:row>36</xdr:row>
      <xdr:rowOff>163068</xdr:rowOff>
    </xdr:to>
    <xdr:sp macro="" textlink="">
      <xdr:nvSpPr>
        <xdr:cNvPr id="528" name="フローチャート: 判断 527"/>
        <xdr:cNvSpPr/>
      </xdr:nvSpPr>
      <xdr:spPr>
        <a:xfrm>
          <a:off x="12763500" y="623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8145</xdr:rowOff>
    </xdr:from>
    <xdr:ext cx="534377" cy="259045"/>
    <xdr:sp macro="" textlink="">
      <xdr:nvSpPr>
        <xdr:cNvPr id="529" name="テキスト ボックス 528"/>
        <xdr:cNvSpPr txBox="1"/>
      </xdr:nvSpPr>
      <xdr:spPr>
        <a:xfrm>
          <a:off x="12547111" y="600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132562</xdr:rowOff>
    </xdr:from>
    <xdr:to>
      <xdr:col>85</xdr:col>
      <xdr:colOff>177800</xdr:colOff>
      <xdr:row>37</xdr:row>
      <xdr:rowOff>62712</xdr:rowOff>
    </xdr:to>
    <xdr:sp macro="" textlink="">
      <xdr:nvSpPr>
        <xdr:cNvPr id="535" name="楕円 534"/>
        <xdr:cNvSpPr/>
      </xdr:nvSpPr>
      <xdr:spPr>
        <a:xfrm>
          <a:off x="16268700" y="6304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110989</xdr:rowOff>
    </xdr:from>
    <xdr:ext cx="534377" cy="259045"/>
    <xdr:sp macro="" textlink="">
      <xdr:nvSpPr>
        <xdr:cNvPr id="536" name="消防費該当値テキスト"/>
        <xdr:cNvSpPr txBox="1"/>
      </xdr:nvSpPr>
      <xdr:spPr>
        <a:xfrm>
          <a:off x="16370300" y="6283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168567</xdr:rowOff>
    </xdr:from>
    <xdr:to>
      <xdr:col>81</xdr:col>
      <xdr:colOff>101600</xdr:colOff>
      <xdr:row>37</xdr:row>
      <xdr:rowOff>98717</xdr:rowOff>
    </xdr:to>
    <xdr:sp macro="" textlink="">
      <xdr:nvSpPr>
        <xdr:cNvPr id="537" name="楕円 536"/>
        <xdr:cNvSpPr/>
      </xdr:nvSpPr>
      <xdr:spPr>
        <a:xfrm>
          <a:off x="15430500" y="634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89844</xdr:rowOff>
    </xdr:from>
    <xdr:ext cx="534377" cy="259045"/>
    <xdr:sp macro="" textlink="">
      <xdr:nvSpPr>
        <xdr:cNvPr id="538" name="テキスト ボックス 537"/>
        <xdr:cNvSpPr txBox="1"/>
      </xdr:nvSpPr>
      <xdr:spPr>
        <a:xfrm>
          <a:off x="15214111" y="6433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36436</xdr:rowOff>
    </xdr:from>
    <xdr:to>
      <xdr:col>76</xdr:col>
      <xdr:colOff>165100</xdr:colOff>
      <xdr:row>37</xdr:row>
      <xdr:rowOff>138036</xdr:rowOff>
    </xdr:to>
    <xdr:sp macro="" textlink="">
      <xdr:nvSpPr>
        <xdr:cNvPr id="539" name="楕円 538"/>
        <xdr:cNvSpPr/>
      </xdr:nvSpPr>
      <xdr:spPr>
        <a:xfrm>
          <a:off x="14541500" y="638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129164</xdr:rowOff>
    </xdr:from>
    <xdr:ext cx="534377" cy="259045"/>
    <xdr:sp macro="" textlink="">
      <xdr:nvSpPr>
        <xdr:cNvPr id="540" name="テキスト ボックス 539"/>
        <xdr:cNvSpPr txBox="1"/>
      </xdr:nvSpPr>
      <xdr:spPr>
        <a:xfrm>
          <a:off x="14325111" y="647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113417</xdr:rowOff>
    </xdr:from>
    <xdr:to>
      <xdr:col>72</xdr:col>
      <xdr:colOff>38100</xdr:colOff>
      <xdr:row>36</xdr:row>
      <xdr:rowOff>43567</xdr:rowOff>
    </xdr:to>
    <xdr:sp macro="" textlink="">
      <xdr:nvSpPr>
        <xdr:cNvPr id="541" name="楕円 540"/>
        <xdr:cNvSpPr/>
      </xdr:nvSpPr>
      <xdr:spPr>
        <a:xfrm>
          <a:off x="13652500" y="6114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60094</xdr:rowOff>
    </xdr:from>
    <xdr:ext cx="534377" cy="259045"/>
    <xdr:sp macro="" textlink="">
      <xdr:nvSpPr>
        <xdr:cNvPr id="542" name="テキスト ボックス 541"/>
        <xdr:cNvSpPr txBox="1"/>
      </xdr:nvSpPr>
      <xdr:spPr>
        <a:xfrm>
          <a:off x="13436111" y="5889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65412</xdr:rowOff>
    </xdr:from>
    <xdr:to>
      <xdr:col>67</xdr:col>
      <xdr:colOff>101600</xdr:colOff>
      <xdr:row>36</xdr:row>
      <xdr:rowOff>167012</xdr:rowOff>
    </xdr:to>
    <xdr:sp macro="" textlink="">
      <xdr:nvSpPr>
        <xdr:cNvPr id="543" name="楕円 542"/>
        <xdr:cNvSpPr/>
      </xdr:nvSpPr>
      <xdr:spPr>
        <a:xfrm>
          <a:off x="12763500" y="6237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158139</xdr:rowOff>
    </xdr:from>
    <xdr:ext cx="534377" cy="259045"/>
    <xdr:sp macro="" textlink="">
      <xdr:nvSpPr>
        <xdr:cNvPr id="544" name="テキスト ボックス 543"/>
        <xdr:cNvSpPr txBox="1"/>
      </xdr:nvSpPr>
      <xdr:spPr>
        <a:xfrm>
          <a:off x="12547111" y="6330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5" name="テキスト ボックス 554"/>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7" name="テキスト ボックス 556"/>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1" name="テキスト ボックス 560"/>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3" name="テキスト ボックス 562"/>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13513</xdr:rowOff>
    </xdr:from>
    <xdr:to>
      <xdr:col>85</xdr:col>
      <xdr:colOff>126364</xdr:colOff>
      <xdr:row>58</xdr:row>
      <xdr:rowOff>21971</xdr:rowOff>
    </xdr:to>
    <xdr:cxnSp macro="">
      <xdr:nvCxnSpPr>
        <xdr:cNvPr id="569" name="直線コネクタ 568"/>
        <xdr:cNvCxnSpPr/>
      </xdr:nvCxnSpPr>
      <xdr:spPr>
        <a:xfrm flipV="1">
          <a:off x="16317595" y="8586013"/>
          <a:ext cx="1269" cy="1380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25798</xdr:rowOff>
    </xdr:from>
    <xdr:ext cx="534377" cy="259045"/>
    <xdr:sp macro="" textlink="">
      <xdr:nvSpPr>
        <xdr:cNvPr id="570" name="教育費最小値テキスト"/>
        <xdr:cNvSpPr txBox="1"/>
      </xdr:nvSpPr>
      <xdr:spPr>
        <a:xfrm>
          <a:off x="16370300" y="996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21971</xdr:rowOff>
    </xdr:from>
    <xdr:to>
      <xdr:col>86</xdr:col>
      <xdr:colOff>25400</xdr:colOff>
      <xdr:row>58</xdr:row>
      <xdr:rowOff>21971</xdr:rowOff>
    </xdr:to>
    <xdr:cxnSp macro="">
      <xdr:nvCxnSpPr>
        <xdr:cNvPr id="571" name="直線コネクタ 570"/>
        <xdr:cNvCxnSpPr/>
      </xdr:nvCxnSpPr>
      <xdr:spPr>
        <a:xfrm>
          <a:off x="16230600" y="9966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131640</xdr:rowOff>
    </xdr:from>
    <xdr:ext cx="599010" cy="259045"/>
    <xdr:sp macro="" textlink="">
      <xdr:nvSpPr>
        <xdr:cNvPr id="572" name="教育費最大値テキスト"/>
        <xdr:cNvSpPr txBox="1"/>
      </xdr:nvSpPr>
      <xdr:spPr>
        <a:xfrm>
          <a:off x="16370300" y="8361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102,624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13513</xdr:rowOff>
    </xdr:from>
    <xdr:to>
      <xdr:col>86</xdr:col>
      <xdr:colOff>25400</xdr:colOff>
      <xdr:row>50</xdr:row>
      <xdr:rowOff>13513</xdr:rowOff>
    </xdr:to>
    <xdr:cxnSp macro="">
      <xdr:nvCxnSpPr>
        <xdr:cNvPr id="573" name="直線コネクタ 572"/>
        <xdr:cNvCxnSpPr/>
      </xdr:nvCxnSpPr>
      <xdr:spPr>
        <a:xfrm>
          <a:off x="16230600" y="8586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150502</xdr:rowOff>
    </xdr:from>
    <xdr:to>
      <xdr:col>85</xdr:col>
      <xdr:colOff>127000</xdr:colOff>
      <xdr:row>56</xdr:row>
      <xdr:rowOff>29915</xdr:rowOff>
    </xdr:to>
    <xdr:cxnSp macro="">
      <xdr:nvCxnSpPr>
        <xdr:cNvPr id="574" name="直線コネクタ 573"/>
        <xdr:cNvCxnSpPr/>
      </xdr:nvCxnSpPr>
      <xdr:spPr>
        <a:xfrm>
          <a:off x="15481300" y="9580252"/>
          <a:ext cx="838200" cy="50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78611</xdr:rowOff>
    </xdr:from>
    <xdr:ext cx="534377" cy="259045"/>
    <xdr:sp macro="" textlink="">
      <xdr:nvSpPr>
        <xdr:cNvPr id="575" name="教育費平均値テキスト"/>
        <xdr:cNvSpPr txBox="1"/>
      </xdr:nvSpPr>
      <xdr:spPr>
        <a:xfrm>
          <a:off x="16370300" y="93369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55734</xdr:rowOff>
    </xdr:from>
    <xdr:to>
      <xdr:col>85</xdr:col>
      <xdr:colOff>177800</xdr:colOff>
      <xdr:row>55</xdr:row>
      <xdr:rowOff>157334</xdr:rowOff>
    </xdr:to>
    <xdr:sp macro="" textlink="">
      <xdr:nvSpPr>
        <xdr:cNvPr id="576" name="フローチャート: 判断 575"/>
        <xdr:cNvSpPr/>
      </xdr:nvSpPr>
      <xdr:spPr>
        <a:xfrm>
          <a:off x="16268700" y="9485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150502</xdr:rowOff>
    </xdr:from>
    <xdr:to>
      <xdr:col>81</xdr:col>
      <xdr:colOff>50800</xdr:colOff>
      <xdr:row>57</xdr:row>
      <xdr:rowOff>131413</xdr:rowOff>
    </xdr:to>
    <xdr:cxnSp macro="">
      <xdr:nvCxnSpPr>
        <xdr:cNvPr id="577" name="直線コネクタ 576"/>
        <xdr:cNvCxnSpPr/>
      </xdr:nvCxnSpPr>
      <xdr:spPr>
        <a:xfrm flipV="1">
          <a:off x="14592300" y="9580252"/>
          <a:ext cx="889000" cy="32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1784</xdr:rowOff>
    </xdr:from>
    <xdr:to>
      <xdr:col>81</xdr:col>
      <xdr:colOff>101600</xdr:colOff>
      <xdr:row>56</xdr:row>
      <xdr:rowOff>103384</xdr:rowOff>
    </xdr:to>
    <xdr:sp macro="" textlink="">
      <xdr:nvSpPr>
        <xdr:cNvPr id="578" name="フローチャート: 判断 577"/>
        <xdr:cNvSpPr/>
      </xdr:nvSpPr>
      <xdr:spPr>
        <a:xfrm>
          <a:off x="15430500" y="9602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94511</xdr:rowOff>
    </xdr:from>
    <xdr:ext cx="534377" cy="259045"/>
    <xdr:sp macro="" textlink="">
      <xdr:nvSpPr>
        <xdr:cNvPr id="579" name="テキスト ボックス 578"/>
        <xdr:cNvSpPr txBox="1"/>
      </xdr:nvSpPr>
      <xdr:spPr>
        <a:xfrm>
          <a:off x="15214111" y="969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63500</xdr:rowOff>
    </xdr:from>
    <xdr:to>
      <xdr:col>76</xdr:col>
      <xdr:colOff>114300</xdr:colOff>
      <xdr:row>57</xdr:row>
      <xdr:rowOff>131413</xdr:rowOff>
    </xdr:to>
    <xdr:cxnSp macro="">
      <xdr:nvCxnSpPr>
        <xdr:cNvPr id="580" name="直線コネクタ 579"/>
        <xdr:cNvCxnSpPr/>
      </xdr:nvCxnSpPr>
      <xdr:spPr>
        <a:xfrm>
          <a:off x="13703300" y="9836150"/>
          <a:ext cx="889000" cy="67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59677</xdr:rowOff>
    </xdr:from>
    <xdr:to>
      <xdr:col>76</xdr:col>
      <xdr:colOff>165100</xdr:colOff>
      <xdr:row>56</xdr:row>
      <xdr:rowOff>161277</xdr:rowOff>
    </xdr:to>
    <xdr:sp macro="" textlink="">
      <xdr:nvSpPr>
        <xdr:cNvPr id="581" name="フローチャート: 判断 580"/>
        <xdr:cNvSpPr/>
      </xdr:nvSpPr>
      <xdr:spPr>
        <a:xfrm>
          <a:off x="14541500" y="966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6354</xdr:rowOff>
    </xdr:from>
    <xdr:ext cx="534377" cy="259045"/>
    <xdr:sp macro="" textlink="">
      <xdr:nvSpPr>
        <xdr:cNvPr id="582" name="テキスト ボックス 581"/>
        <xdr:cNvSpPr txBox="1"/>
      </xdr:nvSpPr>
      <xdr:spPr>
        <a:xfrm>
          <a:off x="14325111" y="943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131985</xdr:rowOff>
    </xdr:from>
    <xdr:to>
      <xdr:col>71</xdr:col>
      <xdr:colOff>177800</xdr:colOff>
      <xdr:row>57</xdr:row>
      <xdr:rowOff>63500</xdr:rowOff>
    </xdr:to>
    <xdr:cxnSp macro="">
      <xdr:nvCxnSpPr>
        <xdr:cNvPr id="583" name="直線コネクタ 582"/>
        <xdr:cNvCxnSpPr/>
      </xdr:nvCxnSpPr>
      <xdr:spPr>
        <a:xfrm>
          <a:off x="12814300" y="9733185"/>
          <a:ext cx="889000" cy="102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79890</xdr:rowOff>
    </xdr:from>
    <xdr:to>
      <xdr:col>72</xdr:col>
      <xdr:colOff>38100</xdr:colOff>
      <xdr:row>57</xdr:row>
      <xdr:rowOff>10040</xdr:rowOff>
    </xdr:to>
    <xdr:sp macro="" textlink="">
      <xdr:nvSpPr>
        <xdr:cNvPr id="584" name="フローチャート: 判断 583"/>
        <xdr:cNvSpPr/>
      </xdr:nvSpPr>
      <xdr:spPr>
        <a:xfrm>
          <a:off x="13652500" y="96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26567</xdr:rowOff>
    </xdr:from>
    <xdr:ext cx="534377" cy="259045"/>
    <xdr:sp macro="" textlink="">
      <xdr:nvSpPr>
        <xdr:cNvPr id="585" name="テキスト ボックス 584"/>
        <xdr:cNvSpPr txBox="1"/>
      </xdr:nvSpPr>
      <xdr:spPr>
        <a:xfrm>
          <a:off x="13436111" y="9456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109703</xdr:rowOff>
    </xdr:from>
    <xdr:to>
      <xdr:col>67</xdr:col>
      <xdr:colOff>101600</xdr:colOff>
      <xdr:row>57</xdr:row>
      <xdr:rowOff>39853</xdr:rowOff>
    </xdr:to>
    <xdr:sp macro="" textlink="">
      <xdr:nvSpPr>
        <xdr:cNvPr id="586" name="フローチャート: 判断 585"/>
        <xdr:cNvSpPr/>
      </xdr:nvSpPr>
      <xdr:spPr>
        <a:xfrm>
          <a:off x="12763500" y="9710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30980</xdr:rowOff>
    </xdr:from>
    <xdr:ext cx="534377" cy="259045"/>
    <xdr:sp macro="" textlink="">
      <xdr:nvSpPr>
        <xdr:cNvPr id="587" name="テキスト ボックス 586"/>
        <xdr:cNvSpPr txBox="1"/>
      </xdr:nvSpPr>
      <xdr:spPr>
        <a:xfrm>
          <a:off x="12547111" y="980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150565</xdr:rowOff>
    </xdr:from>
    <xdr:to>
      <xdr:col>85</xdr:col>
      <xdr:colOff>177800</xdr:colOff>
      <xdr:row>56</xdr:row>
      <xdr:rowOff>80715</xdr:rowOff>
    </xdr:to>
    <xdr:sp macro="" textlink="">
      <xdr:nvSpPr>
        <xdr:cNvPr id="593" name="楕円 592"/>
        <xdr:cNvSpPr/>
      </xdr:nvSpPr>
      <xdr:spPr>
        <a:xfrm>
          <a:off x="16268700" y="958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128992</xdr:rowOff>
    </xdr:from>
    <xdr:ext cx="534377" cy="259045"/>
    <xdr:sp macro="" textlink="">
      <xdr:nvSpPr>
        <xdr:cNvPr id="594" name="教育費該当値テキスト"/>
        <xdr:cNvSpPr txBox="1"/>
      </xdr:nvSpPr>
      <xdr:spPr>
        <a:xfrm>
          <a:off x="16370300" y="9558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99702</xdr:rowOff>
    </xdr:from>
    <xdr:to>
      <xdr:col>81</xdr:col>
      <xdr:colOff>101600</xdr:colOff>
      <xdr:row>56</xdr:row>
      <xdr:rowOff>29852</xdr:rowOff>
    </xdr:to>
    <xdr:sp macro="" textlink="">
      <xdr:nvSpPr>
        <xdr:cNvPr id="595" name="楕円 594"/>
        <xdr:cNvSpPr/>
      </xdr:nvSpPr>
      <xdr:spPr>
        <a:xfrm>
          <a:off x="15430500" y="952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46379</xdr:rowOff>
    </xdr:from>
    <xdr:ext cx="534377" cy="259045"/>
    <xdr:sp macro="" textlink="">
      <xdr:nvSpPr>
        <xdr:cNvPr id="596" name="テキスト ボックス 595"/>
        <xdr:cNvSpPr txBox="1"/>
      </xdr:nvSpPr>
      <xdr:spPr>
        <a:xfrm>
          <a:off x="15214111" y="9304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80613</xdr:rowOff>
    </xdr:from>
    <xdr:to>
      <xdr:col>76</xdr:col>
      <xdr:colOff>165100</xdr:colOff>
      <xdr:row>58</xdr:row>
      <xdr:rowOff>10763</xdr:rowOff>
    </xdr:to>
    <xdr:sp macro="" textlink="">
      <xdr:nvSpPr>
        <xdr:cNvPr id="597" name="楕円 596"/>
        <xdr:cNvSpPr/>
      </xdr:nvSpPr>
      <xdr:spPr>
        <a:xfrm>
          <a:off x="14541500" y="9853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1890</xdr:rowOff>
    </xdr:from>
    <xdr:ext cx="534377" cy="259045"/>
    <xdr:sp macro="" textlink="">
      <xdr:nvSpPr>
        <xdr:cNvPr id="598" name="テキスト ボックス 597"/>
        <xdr:cNvSpPr txBox="1"/>
      </xdr:nvSpPr>
      <xdr:spPr>
        <a:xfrm>
          <a:off x="14325111" y="9945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12700</xdr:rowOff>
    </xdr:from>
    <xdr:to>
      <xdr:col>72</xdr:col>
      <xdr:colOff>38100</xdr:colOff>
      <xdr:row>57</xdr:row>
      <xdr:rowOff>114300</xdr:rowOff>
    </xdr:to>
    <xdr:sp macro="" textlink="">
      <xdr:nvSpPr>
        <xdr:cNvPr id="599" name="楕円 598"/>
        <xdr:cNvSpPr/>
      </xdr:nvSpPr>
      <xdr:spPr>
        <a:xfrm>
          <a:off x="13652500" y="978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105427</xdr:rowOff>
    </xdr:from>
    <xdr:ext cx="534377" cy="259045"/>
    <xdr:sp macro="" textlink="">
      <xdr:nvSpPr>
        <xdr:cNvPr id="600" name="テキスト ボックス 599"/>
        <xdr:cNvSpPr txBox="1"/>
      </xdr:nvSpPr>
      <xdr:spPr>
        <a:xfrm>
          <a:off x="13436111" y="9878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81185</xdr:rowOff>
    </xdr:from>
    <xdr:to>
      <xdr:col>67</xdr:col>
      <xdr:colOff>101600</xdr:colOff>
      <xdr:row>57</xdr:row>
      <xdr:rowOff>11335</xdr:rowOff>
    </xdr:to>
    <xdr:sp macro="" textlink="">
      <xdr:nvSpPr>
        <xdr:cNvPr id="601" name="楕円 600"/>
        <xdr:cNvSpPr/>
      </xdr:nvSpPr>
      <xdr:spPr>
        <a:xfrm>
          <a:off x="12763500" y="9682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27862</xdr:rowOff>
    </xdr:from>
    <xdr:ext cx="534377" cy="259045"/>
    <xdr:sp macro="" textlink="">
      <xdr:nvSpPr>
        <xdr:cNvPr id="602" name="テキスト ボックス 601"/>
        <xdr:cNvSpPr txBox="1"/>
      </xdr:nvSpPr>
      <xdr:spPr>
        <a:xfrm>
          <a:off x="12547111" y="9457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3" name="直線コネクタ 612"/>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4" name="テキスト ボックス 613"/>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5" name="直線コネクタ 614"/>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6" name="テキスト ボックス 615"/>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7" name="直線コネクタ 616"/>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8" name="テキスト ボックス 617"/>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0" name="テキスト ボックス 619"/>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37744</xdr:rowOff>
    </xdr:from>
    <xdr:to>
      <xdr:col>85</xdr:col>
      <xdr:colOff>126364</xdr:colOff>
      <xdr:row>78</xdr:row>
      <xdr:rowOff>25400</xdr:rowOff>
    </xdr:to>
    <xdr:cxnSp macro="">
      <xdr:nvCxnSpPr>
        <xdr:cNvPr id="622" name="直線コネクタ 621"/>
        <xdr:cNvCxnSpPr/>
      </xdr:nvCxnSpPr>
      <xdr:spPr>
        <a:xfrm flipV="1">
          <a:off x="16317595" y="12210694"/>
          <a:ext cx="1269" cy="1187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29227</xdr:rowOff>
    </xdr:from>
    <xdr:ext cx="249299" cy="259045"/>
    <xdr:sp macro="" textlink="">
      <xdr:nvSpPr>
        <xdr:cNvPr id="623" name="災害復旧費最小値テキスト"/>
        <xdr:cNvSpPr txBox="1"/>
      </xdr:nvSpPr>
      <xdr:spPr>
        <a:xfrm>
          <a:off x="16370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4" name="直線コネクタ 623"/>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155871</xdr:rowOff>
    </xdr:from>
    <xdr:ext cx="534377" cy="259045"/>
    <xdr:sp macro="" textlink="">
      <xdr:nvSpPr>
        <xdr:cNvPr id="625" name="災害復旧費最大値テキスト"/>
        <xdr:cNvSpPr txBox="1"/>
      </xdr:nvSpPr>
      <xdr:spPr>
        <a:xfrm>
          <a:off x="16370300" y="11985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20,784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37744</xdr:rowOff>
    </xdr:from>
    <xdr:to>
      <xdr:col>86</xdr:col>
      <xdr:colOff>25400</xdr:colOff>
      <xdr:row>71</xdr:row>
      <xdr:rowOff>37744</xdr:rowOff>
    </xdr:to>
    <xdr:cxnSp macro="">
      <xdr:nvCxnSpPr>
        <xdr:cNvPr id="626" name="直線コネクタ 625"/>
        <xdr:cNvCxnSpPr/>
      </xdr:nvCxnSpPr>
      <xdr:spPr>
        <a:xfrm>
          <a:off x="16230600" y="122106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147358</xdr:rowOff>
    </xdr:from>
    <xdr:to>
      <xdr:col>85</xdr:col>
      <xdr:colOff>127000</xdr:colOff>
      <xdr:row>78</xdr:row>
      <xdr:rowOff>24315</xdr:rowOff>
    </xdr:to>
    <xdr:cxnSp macro="">
      <xdr:nvCxnSpPr>
        <xdr:cNvPr id="627" name="直線コネクタ 626"/>
        <xdr:cNvCxnSpPr/>
      </xdr:nvCxnSpPr>
      <xdr:spPr>
        <a:xfrm flipV="1">
          <a:off x="15481300" y="13349008"/>
          <a:ext cx="838200" cy="4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112005</xdr:rowOff>
    </xdr:from>
    <xdr:ext cx="378565" cy="259045"/>
    <xdr:sp macro="" textlink="">
      <xdr:nvSpPr>
        <xdr:cNvPr id="628" name="災害復旧費平均値テキスト"/>
        <xdr:cNvSpPr txBox="1"/>
      </xdr:nvSpPr>
      <xdr:spPr>
        <a:xfrm>
          <a:off x="16370300" y="1314220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89128</xdr:rowOff>
    </xdr:from>
    <xdr:to>
      <xdr:col>85</xdr:col>
      <xdr:colOff>177800</xdr:colOff>
      <xdr:row>78</xdr:row>
      <xdr:rowOff>19278</xdr:rowOff>
    </xdr:to>
    <xdr:sp macro="" textlink="">
      <xdr:nvSpPr>
        <xdr:cNvPr id="629" name="フローチャート: 判断 628"/>
        <xdr:cNvSpPr/>
      </xdr:nvSpPr>
      <xdr:spPr>
        <a:xfrm>
          <a:off x="16268700" y="1329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17799</xdr:rowOff>
    </xdr:from>
    <xdr:to>
      <xdr:col>81</xdr:col>
      <xdr:colOff>50800</xdr:colOff>
      <xdr:row>78</xdr:row>
      <xdr:rowOff>24315</xdr:rowOff>
    </xdr:to>
    <xdr:cxnSp macro="">
      <xdr:nvCxnSpPr>
        <xdr:cNvPr id="630" name="直線コネクタ 629"/>
        <xdr:cNvCxnSpPr/>
      </xdr:nvCxnSpPr>
      <xdr:spPr>
        <a:xfrm>
          <a:off x="14592300" y="13390899"/>
          <a:ext cx="889000" cy="6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72155</xdr:rowOff>
    </xdr:from>
    <xdr:to>
      <xdr:col>81</xdr:col>
      <xdr:colOff>101600</xdr:colOff>
      <xdr:row>78</xdr:row>
      <xdr:rowOff>2305</xdr:rowOff>
    </xdr:to>
    <xdr:sp macro="" textlink="">
      <xdr:nvSpPr>
        <xdr:cNvPr id="631" name="フローチャート: 判断 630"/>
        <xdr:cNvSpPr/>
      </xdr:nvSpPr>
      <xdr:spPr>
        <a:xfrm>
          <a:off x="15430500" y="13273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18832</xdr:rowOff>
    </xdr:from>
    <xdr:ext cx="469744" cy="259045"/>
    <xdr:sp macro="" textlink="">
      <xdr:nvSpPr>
        <xdr:cNvPr id="632" name="テキスト ボックス 631"/>
        <xdr:cNvSpPr txBox="1"/>
      </xdr:nvSpPr>
      <xdr:spPr>
        <a:xfrm>
          <a:off x="15246428" y="13049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17799</xdr:rowOff>
    </xdr:from>
    <xdr:to>
      <xdr:col>76</xdr:col>
      <xdr:colOff>114300</xdr:colOff>
      <xdr:row>78</xdr:row>
      <xdr:rowOff>24771</xdr:rowOff>
    </xdr:to>
    <xdr:cxnSp macro="">
      <xdr:nvCxnSpPr>
        <xdr:cNvPr id="633" name="直線コネクタ 632"/>
        <xdr:cNvCxnSpPr/>
      </xdr:nvCxnSpPr>
      <xdr:spPr>
        <a:xfrm flipV="1">
          <a:off x="13703300" y="13390899"/>
          <a:ext cx="889000" cy="6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50952</xdr:rowOff>
    </xdr:from>
    <xdr:to>
      <xdr:col>76</xdr:col>
      <xdr:colOff>165100</xdr:colOff>
      <xdr:row>77</xdr:row>
      <xdr:rowOff>152552</xdr:rowOff>
    </xdr:to>
    <xdr:sp macro="" textlink="">
      <xdr:nvSpPr>
        <xdr:cNvPr id="634" name="フローチャート: 判断 633"/>
        <xdr:cNvSpPr/>
      </xdr:nvSpPr>
      <xdr:spPr>
        <a:xfrm>
          <a:off x="14541500" y="13252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169079</xdr:rowOff>
    </xdr:from>
    <xdr:ext cx="469744" cy="259045"/>
    <xdr:sp macro="" textlink="">
      <xdr:nvSpPr>
        <xdr:cNvPr id="635" name="テキスト ボックス 634"/>
        <xdr:cNvSpPr txBox="1"/>
      </xdr:nvSpPr>
      <xdr:spPr>
        <a:xfrm>
          <a:off x="14357428" y="13027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23915</xdr:rowOff>
    </xdr:from>
    <xdr:to>
      <xdr:col>71</xdr:col>
      <xdr:colOff>177800</xdr:colOff>
      <xdr:row>78</xdr:row>
      <xdr:rowOff>24771</xdr:rowOff>
    </xdr:to>
    <xdr:cxnSp macro="">
      <xdr:nvCxnSpPr>
        <xdr:cNvPr id="636" name="直線コネクタ 635"/>
        <xdr:cNvCxnSpPr/>
      </xdr:nvCxnSpPr>
      <xdr:spPr>
        <a:xfrm>
          <a:off x="12814300" y="13397015"/>
          <a:ext cx="889000" cy="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111189</xdr:rowOff>
    </xdr:from>
    <xdr:to>
      <xdr:col>72</xdr:col>
      <xdr:colOff>38100</xdr:colOff>
      <xdr:row>78</xdr:row>
      <xdr:rowOff>41339</xdr:rowOff>
    </xdr:to>
    <xdr:sp macro="" textlink="">
      <xdr:nvSpPr>
        <xdr:cNvPr id="637" name="フローチャート: 判断 636"/>
        <xdr:cNvSpPr/>
      </xdr:nvSpPr>
      <xdr:spPr>
        <a:xfrm>
          <a:off x="13652500" y="13312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57866</xdr:rowOff>
    </xdr:from>
    <xdr:ext cx="378565" cy="259045"/>
    <xdr:sp macro="" textlink="">
      <xdr:nvSpPr>
        <xdr:cNvPr id="638" name="テキスト ボックス 637"/>
        <xdr:cNvSpPr txBox="1"/>
      </xdr:nvSpPr>
      <xdr:spPr>
        <a:xfrm>
          <a:off x="13514017" y="13088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121762</xdr:rowOff>
    </xdr:from>
    <xdr:to>
      <xdr:col>67</xdr:col>
      <xdr:colOff>101600</xdr:colOff>
      <xdr:row>78</xdr:row>
      <xdr:rowOff>51912</xdr:rowOff>
    </xdr:to>
    <xdr:sp macro="" textlink="">
      <xdr:nvSpPr>
        <xdr:cNvPr id="639" name="フローチャート: 判断 638"/>
        <xdr:cNvSpPr/>
      </xdr:nvSpPr>
      <xdr:spPr>
        <a:xfrm>
          <a:off x="12763500" y="1332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68439</xdr:rowOff>
    </xdr:from>
    <xdr:ext cx="378565" cy="259045"/>
    <xdr:sp macro="" textlink="">
      <xdr:nvSpPr>
        <xdr:cNvPr id="640" name="テキスト ボックス 639"/>
        <xdr:cNvSpPr txBox="1"/>
      </xdr:nvSpPr>
      <xdr:spPr>
        <a:xfrm>
          <a:off x="12625017" y="1309863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96558</xdr:rowOff>
    </xdr:from>
    <xdr:to>
      <xdr:col>85</xdr:col>
      <xdr:colOff>177800</xdr:colOff>
      <xdr:row>78</xdr:row>
      <xdr:rowOff>26708</xdr:rowOff>
    </xdr:to>
    <xdr:sp macro="" textlink="">
      <xdr:nvSpPr>
        <xdr:cNvPr id="646" name="楕円 645"/>
        <xdr:cNvSpPr/>
      </xdr:nvSpPr>
      <xdr:spPr>
        <a:xfrm>
          <a:off x="16268700" y="1329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67556</xdr:rowOff>
    </xdr:from>
    <xdr:ext cx="378565" cy="259045"/>
    <xdr:sp macro="" textlink="">
      <xdr:nvSpPr>
        <xdr:cNvPr id="647" name="災害復旧費該当値テキスト"/>
        <xdr:cNvSpPr txBox="1"/>
      </xdr:nvSpPr>
      <xdr:spPr>
        <a:xfrm>
          <a:off x="16370300" y="132692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144965</xdr:rowOff>
    </xdr:from>
    <xdr:to>
      <xdr:col>81</xdr:col>
      <xdr:colOff>101600</xdr:colOff>
      <xdr:row>78</xdr:row>
      <xdr:rowOff>75115</xdr:rowOff>
    </xdr:to>
    <xdr:sp macro="" textlink="">
      <xdr:nvSpPr>
        <xdr:cNvPr id="648" name="楕円 647"/>
        <xdr:cNvSpPr/>
      </xdr:nvSpPr>
      <xdr:spPr>
        <a:xfrm>
          <a:off x="15430500" y="1334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78</xdr:row>
      <xdr:rowOff>66242</xdr:rowOff>
    </xdr:from>
    <xdr:ext cx="313932" cy="259045"/>
    <xdr:sp macro="" textlink="">
      <xdr:nvSpPr>
        <xdr:cNvPr id="649" name="テキスト ボックス 648"/>
        <xdr:cNvSpPr txBox="1"/>
      </xdr:nvSpPr>
      <xdr:spPr>
        <a:xfrm>
          <a:off x="15324333" y="134393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138449</xdr:rowOff>
    </xdr:from>
    <xdr:to>
      <xdr:col>76</xdr:col>
      <xdr:colOff>165100</xdr:colOff>
      <xdr:row>78</xdr:row>
      <xdr:rowOff>68599</xdr:rowOff>
    </xdr:to>
    <xdr:sp macro="" textlink="">
      <xdr:nvSpPr>
        <xdr:cNvPr id="650" name="楕円 649"/>
        <xdr:cNvSpPr/>
      </xdr:nvSpPr>
      <xdr:spPr>
        <a:xfrm>
          <a:off x="14541500" y="1334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59726</xdr:rowOff>
    </xdr:from>
    <xdr:ext cx="378565" cy="259045"/>
    <xdr:sp macro="" textlink="">
      <xdr:nvSpPr>
        <xdr:cNvPr id="651" name="テキスト ボックス 650"/>
        <xdr:cNvSpPr txBox="1"/>
      </xdr:nvSpPr>
      <xdr:spPr>
        <a:xfrm>
          <a:off x="14403017" y="134328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145421</xdr:rowOff>
    </xdr:from>
    <xdr:to>
      <xdr:col>72</xdr:col>
      <xdr:colOff>38100</xdr:colOff>
      <xdr:row>78</xdr:row>
      <xdr:rowOff>75571</xdr:rowOff>
    </xdr:to>
    <xdr:sp macro="" textlink="">
      <xdr:nvSpPr>
        <xdr:cNvPr id="652" name="楕円 651"/>
        <xdr:cNvSpPr/>
      </xdr:nvSpPr>
      <xdr:spPr>
        <a:xfrm>
          <a:off x="13652500" y="1334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78</xdr:row>
      <xdr:rowOff>66698</xdr:rowOff>
    </xdr:from>
    <xdr:ext cx="313932" cy="259045"/>
    <xdr:sp macro="" textlink="">
      <xdr:nvSpPr>
        <xdr:cNvPr id="653" name="テキスト ボックス 652"/>
        <xdr:cNvSpPr txBox="1"/>
      </xdr:nvSpPr>
      <xdr:spPr>
        <a:xfrm>
          <a:off x="13546333" y="1343979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144565</xdr:rowOff>
    </xdr:from>
    <xdr:to>
      <xdr:col>67</xdr:col>
      <xdr:colOff>101600</xdr:colOff>
      <xdr:row>78</xdr:row>
      <xdr:rowOff>74715</xdr:rowOff>
    </xdr:to>
    <xdr:sp macro="" textlink="">
      <xdr:nvSpPr>
        <xdr:cNvPr id="654" name="楕円 653"/>
        <xdr:cNvSpPr/>
      </xdr:nvSpPr>
      <xdr:spPr>
        <a:xfrm>
          <a:off x="12763500" y="133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78</xdr:row>
      <xdr:rowOff>65842</xdr:rowOff>
    </xdr:from>
    <xdr:ext cx="313932" cy="259045"/>
    <xdr:sp macro="" textlink="">
      <xdr:nvSpPr>
        <xdr:cNvPr id="655" name="テキスト ボックス 654"/>
        <xdr:cNvSpPr txBox="1"/>
      </xdr:nvSpPr>
      <xdr:spPr>
        <a:xfrm>
          <a:off x="12657333" y="134389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6" name="直線コネクタ 665"/>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7" name="テキスト ボックス 666"/>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8" name="直線コネクタ 667"/>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69" name="テキスト ボックス 668"/>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0" name="直線コネクタ 669"/>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1" name="テキスト ボックス 670"/>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2" name="直線コネクタ 671"/>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3" name="テキスト ボックス 672"/>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4" name="直線コネクタ 673"/>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5" name="テキスト ボックス 674"/>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6" name="直線コネクタ 675"/>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7" name="テキスト ボックス 676"/>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139373</xdr:rowOff>
    </xdr:from>
    <xdr:to>
      <xdr:col>85</xdr:col>
      <xdr:colOff>126364</xdr:colOff>
      <xdr:row>98</xdr:row>
      <xdr:rowOff>124383</xdr:rowOff>
    </xdr:to>
    <xdr:cxnSp macro="">
      <xdr:nvCxnSpPr>
        <xdr:cNvPr id="681" name="直線コネクタ 680"/>
        <xdr:cNvCxnSpPr/>
      </xdr:nvCxnSpPr>
      <xdr:spPr>
        <a:xfrm flipV="1">
          <a:off x="16317595" y="15398423"/>
          <a:ext cx="1269" cy="1528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128210</xdr:rowOff>
    </xdr:from>
    <xdr:ext cx="469744" cy="259045"/>
    <xdr:sp macro="" textlink="">
      <xdr:nvSpPr>
        <xdr:cNvPr id="682" name="公債費最小値テキスト"/>
        <xdr:cNvSpPr txBox="1"/>
      </xdr:nvSpPr>
      <xdr:spPr>
        <a:xfrm>
          <a:off x="16370300" y="169303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124383</xdr:rowOff>
    </xdr:from>
    <xdr:to>
      <xdr:col>86</xdr:col>
      <xdr:colOff>25400</xdr:colOff>
      <xdr:row>98</xdr:row>
      <xdr:rowOff>124383</xdr:rowOff>
    </xdr:to>
    <xdr:cxnSp macro="">
      <xdr:nvCxnSpPr>
        <xdr:cNvPr id="683" name="直線コネクタ 682"/>
        <xdr:cNvCxnSpPr/>
      </xdr:nvCxnSpPr>
      <xdr:spPr>
        <a:xfrm>
          <a:off x="16230600" y="16926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86050</xdr:rowOff>
    </xdr:from>
    <xdr:ext cx="599010" cy="259045"/>
    <xdr:sp macro="" textlink="">
      <xdr:nvSpPr>
        <xdr:cNvPr id="684" name="公債費最大値テキスト"/>
        <xdr:cNvSpPr txBox="1"/>
      </xdr:nvSpPr>
      <xdr:spPr>
        <a:xfrm>
          <a:off x="16370300" y="15173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102,520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139373</xdr:rowOff>
    </xdr:from>
    <xdr:to>
      <xdr:col>86</xdr:col>
      <xdr:colOff>25400</xdr:colOff>
      <xdr:row>89</xdr:row>
      <xdr:rowOff>139373</xdr:rowOff>
    </xdr:to>
    <xdr:cxnSp macro="">
      <xdr:nvCxnSpPr>
        <xdr:cNvPr id="685" name="直線コネクタ 684"/>
        <xdr:cNvCxnSpPr/>
      </xdr:nvCxnSpPr>
      <xdr:spPr>
        <a:xfrm>
          <a:off x="16230600" y="153984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166855</xdr:rowOff>
    </xdr:from>
    <xdr:to>
      <xdr:col>85</xdr:col>
      <xdr:colOff>127000</xdr:colOff>
      <xdr:row>97</xdr:row>
      <xdr:rowOff>77733</xdr:rowOff>
    </xdr:to>
    <xdr:cxnSp macro="">
      <xdr:nvCxnSpPr>
        <xdr:cNvPr id="686" name="直線コネクタ 685"/>
        <xdr:cNvCxnSpPr/>
      </xdr:nvCxnSpPr>
      <xdr:spPr>
        <a:xfrm>
          <a:off x="15481300" y="16626055"/>
          <a:ext cx="838200" cy="82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167277</xdr:rowOff>
    </xdr:from>
    <xdr:ext cx="534377" cy="259045"/>
    <xdr:sp macro="" textlink="">
      <xdr:nvSpPr>
        <xdr:cNvPr id="687" name="公債費平均値テキスト"/>
        <xdr:cNvSpPr txBox="1"/>
      </xdr:nvSpPr>
      <xdr:spPr>
        <a:xfrm>
          <a:off x="16370300" y="162835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144400</xdr:rowOff>
    </xdr:from>
    <xdr:to>
      <xdr:col>85</xdr:col>
      <xdr:colOff>177800</xdr:colOff>
      <xdr:row>96</xdr:row>
      <xdr:rowOff>74550</xdr:rowOff>
    </xdr:to>
    <xdr:sp macro="" textlink="">
      <xdr:nvSpPr>
        <xdr:cNvPr id="688" name="フローチャート: 判断 687"/>
        <xdr:cNvSpPr/>
      </xdr:nvSpPr>
      <xdr:spPr>
        <a:xfrm>
          <a:off x="16268700" y="1643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141675</xdr:rowOff>
    </xdr:from>
    <xdr:to>
      <xdr:col>81</xdr:col>
      <xdr:colOff>50800</xdr:colOff>
      <xdr:row>96</xdr:row>
      <xdr:rowOff>166855</xdr:rowOff>
    </xdr:to>
    <xdr:cxnSp macro="">
      <xdr:nvCxnSpPr>
        <xdr:cNvPr id="689" name="直線コネクタ 688"/>
        <xdr:cNvCxnSpPr/>
      </xdr:nvCxnSpPr>
      <xdr:spPr>
        <a:xfrm>
          <a:off x="14592300" y="16600875"/>
          <a:ext cx="889000" cy="25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156386</xdr:rowOff>
    </xdr:from>
    <xdr:to>
      <xdr:col>81</xdr:col>
      <xdr:colOff>101600</xdr:colOff>
      <xdr:row>96</xdr:row>
      <xdr:rowOff>86536</xdr:rowOff>
    </xdr:to>
    <xdr:sp macro="" textlink="">
      <xdr:nvSpPr>
        <xdr:cNvPr id="690" name="フローチャート: 判断 689"/>
        <xdr:cNvSpPr/>
      </xdr:nvSpPr>
      <xdr:spPr>
        <a:xfrm>
          <a:off x="15430500" y="16444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103063</xdr:rowOff>
    </xdr:from>
    <xdr:ext cx="534377" cy="259045"/>
    <xdr:sp macro="" textlink="">
      <xdr:nvSpPr>
        <xdr:cNvPr id="691" name="テキスト ボックス 690"/>
        <xdr:cNvSpPr txBox="1"/>
      </xdr:nvSpPr>
      <xdr:spPr>
        <a:xfrm>
          <a:off x="15214111" y="16219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141675</xdr:rowOff>
    </xdr:from>
    <xdr:to>
      <xdr:col>76</xdr:col>
      <xdr:colOff>114300</xdr:colOff>
      <xdr:row>97</xdr:row>
      <xdr:rowOff>64931</xdr:rowOff>
    </xdr:to>
    <xdr:cxnSp macro="">
      <xdr:nvCxnSpPr>
        <xdr:cNvPr id="692" name="直線コネクタ 691"/>
        <xdr:cNvCxnSpPr/>
      </xdr:nvCxnSpPr>
      <xdr:spPr>
        <a:xfrm flipV="1">
          <a:off x="13703300" y="16600875"/>
          <a:ext cx="889000" cy="94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163570</xdr:rowOff>
    </xdr:from>
    <xdr:to>
      <xdr:col>76</xdr:col>
      <xdr:colOff>165100</xdr:colOff>
      <xdr:row>96</xdr:row>
      <xdr:rowOff>93720</xdr:rowOff>
    </xdr:to>
    <xdr:sp macro="" textlink="">
      <xdr:nvSpPr>
        <xdr:cNvPr id="693" name="フローチャート: 判断 692"/>
        <xdr:cNvSpPr/>
      </xdr:nvSpPr>
      <xdr:spPr>
        <a:xfrm>
          <a:off x="14541500" y="1645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110247</xdr:rowOff>
    </xdr:from>
    <xdr:ext cx="534377" cy="259045"/>
    <xdr:sp macro="" textlink="">
      <xdr:nvSpPr>
        <xdr:cNvPr id="694" name="テキスト ボックス 693"/>
        <xdr:cNvSpPr txBox="1"/>
      </xdr:nvSpPr>
      <xdr:spPr>
        <a:xfrm>
          <a:off x="14325111" y="16226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64931</xdr:rowOff>
    </xdr:from>
    <xdr:to>
      <xdr:col>71</xdr:col>
      <xdr:colOff>177800</xdr:colOff>
      <xdr:row>97</xdr:row>
      <xdr:rowOff>77798</xdr:rowOff>
    </xdr:to>
    <xdr:cxnSp macro="">
      <xdr:nvCxnSpPr>
        <xdr:cNvPr id="695" name="直線コネクタ 694"/>
        <xdr:cNvCxnSpPr/>
      </xdr:nvCxnSpPr>
      <xdr:spPr>
        <a:xfrm flipV="1">
          <a:off x="12814300" y="16695581"/>
          <a:ext cx="889000" cy="1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141903</xdr:rowOff>
    </xdr:from>
    <xdr:to>
      <xdr:col>72</xdr:col>
      <xdr:colOff>38100</xdr:colOff>
      <xdr:row>96</xdr:row>
      <xdr:rowOff>72053</xdr:rowOff>
    </xdr:to>
    <xdr:sp macro="" textlink="">
      <xdr:nvSpPr>
        <xdr:cNvPr id="696" name="フローチャート: 判断 695"/>
        <xdr:cNvSpPr/>
      </xdr:nvSpPr>
      <xdr:spPr>
        <a:xfrm>
          <a:off x="13652500" y="16429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88580</xdr:rowOff>
    </xdr:from>
    <xdr:ext cx="534377" cy="259045"/>
    <xdr:sp macro="" textlink="">
      <xdr:nvSpPr>
        <xdr:cNvPr id="697" name="テキスト ボックス 696"/>
        <xdr:cNvSpPr txBox="1"/>
      </xdr:nvSpPr>
      <xdr:spPr>
        <a:xfrm>
          <a:off x="13436111" y="16204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128938</xdr:rowOff>
    </xdr:from>
    <xdr:to>
      <xdr:col>67</xdr:col>
      <xdr:colOff>101600</xdr:colOff>
      <xdr:row>96</xdr:row>
      <xdr:rowOff>59088</xdr:rowOff>
    </xdr:to>
    <xdr:sp macro="" textlink="">
      <xdr:nvSpPr>
        <xdr:cNvPr id="698" name="フローチャート: 判断 697"/>
        <xdr:cNvSpPr/>
      </xdr:nvSpPr>
      <xdr:spPr>
        <a:xfrm>
          <a:off x="12763500" y="164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75615</xdr:rowOff>
    </xdr:from>
    <xdr:ext cx="534377" cy="259045"/>
    <xdr:sp macro="" textlink="">
      <xdr:nvSpPr>
        <xdr:cNvPr id="699" name="テキスト ボックス 698"/>
        <xdr:cNvSpPr txBox="1"/>
      </xdr:nvSpPr>
      <xdr:spPr>
        <a:xfrm>
          <a:off x="12547111" y="1619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26933</xdr:rowOff>
    </xdr:from>
    <xdr:to>
      <xdr:col>85</xdr:col>
      <xdr:colOff>177800</xdr:colOff>
      <xdr:row>97</xdr:row>
      <xdr:rowOff>128533</xdr:rowOff>
    </xdr:to>
    <xdr:sp macro="" textlink="">
      <xdr:nvSpPr>
        <xdr:cNvPr id="705" name="楕円 704"/>
        <xdr:cNvSpPr/>
      </xdr:nvSpPr>
      <xdr:spPr>
        <a:xfrm>
          <a:off x="16268700" y="16657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5360</xdr:rowOff>
    </xdr:from>
    <xdr:ext cx="534377" cy="259045"/>
    <xdr:sp macro="" textlink="">
      <xdr:nvSpPr>
        <xdr:cNvPr id="706" name="公債費該当値テキスト"/>
        <xdr:cNvSpPr txBox="1"/>
      </xdr:nvSpPr>
      <xdr:spPr>
        <a:xfrm>
          <a:off x="16370300" y="1663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116055</xdr:rowOff>
    </xdr:from>
    <xdr:to>
      <xdr:col>81</xdr:col>
      <xdr:colOff>101600</xdr:colOff>
      <xdr:row>97</xdr:row>
      <xdr:rowOff>46205</xdr:rowOff>
    </xdr:to>
    <xdr:sp macro="" textlink="">
      <xdr:nvSpPr>
        <xdr:cNvPr id="707" name="楕円 706"/>
        <xdr:cNvSpPr/>
      </xdr:nvSpPr>
      <xdr:spPr>
        <a:xfrm>
          <a:off x="15430500" y="1657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37332</xdr:rowOff>
    </xdr:from>
    <xdr:ext cx="534377" cy="259045"/>
    <xdr:sp macro="" textlink="">
      <xdr:nvSpPr>
        <xdr:cNvPr id="708" name="テキスト ボックス 707"/>
        <xdr:cNvSpPr txBox="1"/>
      </xdr:nvSpPr>
      <xdr:spPr>
        <a:xfrm>
          <a:off x="15214111" y="16667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90875</xdr:rowOff>
    </xdr:from>
    <xdr:to>
      <xdr:col>76</xdr:col>
      <xdr:colOff>165100</xdr:colOff>
      <xdr:row>97</xdr:row>
      <xdr:rowOff>21025</xdr:rowOff>
    </xdr:to>
    <xdr:sp macro="" textlink="">
      <xdr:nvSpPr>
        <xdr:cNvPr id="709" name="楕円 708"/>
        <xdr:cNvSpPr/>
      </xdr:nvSpPr>
      <xdr:spPr>
        <a:xfrm>
          <a:off x="14541500" y="16550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12152</xdr:rowOff>
    </xdr:from>
    <xdr:ext cx="534377" cy="259045"/>
    <xdr:sp macro="" textlink="">
      <xdr:nvSpPr>
        <xdr:cNvPr id="710" name="テキスト ボックス 709"/>
        <xdr:cNvSpPr txBox="1"/>
      </xdr:nvSpPr>
      <xdr:spPr>
        <a:xfrm>
          <a:off x="14325111" y="16642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14131</xdr:rowOff>
    </xdr:from>
    <xdr:to>
      <xdr:col>72</xdr:col>
      <xdr:colOff>38100</xdr:colOff>
      <xdr:row>97</xdr:row>
      <xdr:rowOff>115731</xdr:rowOff>
    </xdr:to>
    <xdr:sp macro="" textlink="">
      <xdr:nvSpPr>
        <xdr:cNvPr id="711" name="楕円 710"/>
        <xdr:cNvSpPr/>
      </xdr:nvSpPr>
      <xdr:spPr>
        <a:xfrm>
          <a:off x="13652500" y="16644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106858</xdr:rowOff>
    </xdr:from>
    <xdr:ext cx="534377" cy="259045"/>
    <xdr:sp macro="" textlink="">
      <xdr:nvSpPr>
        <xdr:cNvPr id="712" name="テキスト ボックス 711"/>
        <xdr:cNvSpPr txBox="1"/>
      </xdr:nvSpPr>
      <xdr:spPr>
        <a:xfrm>
          <a:off x="13436111" y="1673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26998</xdr:rowOff>
    </xdr:from>
    <xdr:to>
      <xdr:col>67</xdr:col>
      <xdr:colOff>101600</xdr:colOff>
      <xdr:row>97</xdr:row>
      <xdr:rowOff>128598</xdr:rowOff>
    </xdr:to>
    <xdr:sp macro="" textlink="">
      <xdr:nvSpPr>
        <xdr:cNvPr id="713" name="楕円 712"/>
        <xdr:cNvSpPr/>
      </xdr:nvSpPr>
      <xdr:spPr>
        <a:xfrm>
          <a:off x="12763500" y="16657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119725</xdr:rowOff>
    </xdr:from>
    <xdr:ext cx="534377" cy="259045"/>
    <xdr:sp macro="" textlink="">
      <xdr:nvSpPr>
        <xdr:cNvPr id="714" name="テキスト ボックス 713"/>
        <xdr:cNvSpPr txBox="1"/>
      </xdr:nvSpPr>
      <xdr:spPr>
        <a:xfrm>
          <a:off x="12547111" y="1675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5" name="直線コネクタ 724"/>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6" name="テキスト ボックス 725"/>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7" name="直線コネクタ 726"/>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8" name="テキスト ボックス 727"/>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9" name="直線コネクタ 728"/>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0" name="テキスト ボックス 729"/>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1" name="直線コネクタ 730"/>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2" name="テキスト ボックス 731"/>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4" name="テキスト ボックス 733"/>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12598</xdr:rowOff>
    </xdr:from>
    <xdr:to>
      <xdr:col>116</xdr:col>
      <xdr:colOff>62864</xdr:colOff>
      <xdr:row>38</xdr:row>
      <xdr:rowOff>139700</xdr:rowOff>
    </xdr:to>
    <xdr:cxnSp macro="">
      <xdr:nvCxnSpPr>
        <xdr:cNvPr id="736" name="直線コネクタ 735"/>
        <xdr:cNvCxnSpPr/>
      </xdr:nvCxnSpPr>
      <xdr:spPr>
        <a:xfrm flipV="1">
          <a:off x="22159595" y="5498998"/>
          <a:ext cx="1269" cy="1155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7" name="諸支出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8" name="直線コネクタ 737"/>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130725</xdr:rowOff>
    </xdr:from>
    <xdr:ext cx="469744" cy="259045"/>
    <xdr:sp macro="" textlink="">
      <xdr:nvSpPr>
        <xdr:cNvPr id="739" name="諸支出金最大値テキスト"/>
        <xdr:cNvSpPr txBox="1"/>
      </xdr:nvSpPr>
      <xdr:spPr>
        <a:xfrm>
          <a:off x="22212300" y="5274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12598</xdr:rowOff>
    </xdr:from>
    <xdr:to>
      <xdr:col>116</xdr:col>
      <xdr:colOff>152400</xdr:colOff>
      <xdr:row>32</xdr:row>
      <xdr:rowOff>12598</xdr:rowOff>
    </xdr:to>
    <xdr:cxnSp macro="">
      <xdr:nvCxnSpPr>
        <xdr:cNvPr id="740" name="直線コネクタ 739"/>
        <xdr:cNvCxnSpPr/>
      </xdr:nvCxnSpPr>
      <xdr:spPr>
        <a:xfrm>
          <a:off x="22072600" y="5498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1" name="直線コネクタ 740"/>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56913</xdr:rowOff>
    </xdr:from>
    <xdr:ext cx="378565" cy="259045"/>
    <xdr:sp macro="" textlink="">
      <xdr:nvSpPr>
        <xdr:cNvPr id="742" name="諸支出金平均値テキスト"/>
        <xdr:cNvSpPr txBox="1"/>
      </xdr:nvSpPr>
      <xdr:spPr>
        <a:xfrm>
          <a:off x="22212300" y="640056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34036</xdr:rowOff>
    </xdr:from>
    <xdr:to>
      <xdr:col>116</xdr:col>
      <xdr:colOff>114300</xdr:colOff>
      <xdr:row>38</xdr:row>
      <xdr:rowOff>135636</xdr:rowOff>
    </xdr:to>
    <xdr:sp macro="" textlink="">
      <xdr:nvSpPr>
        <xdr:cNvPr id="743" name="フローチャート: 判断 742"/>
        <xdr:cNvSpPr/>
      </xdr:nvSpPr>
      <xdr:spPr>
        <a:xfrm>
          <a:off x="22110700" y="654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4" name="直線コネクタ 743"/>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39980</xdr:rowOff>
    </xdr:from>
    <xdr:to>
      <xdr:col>112</xdr:col>
      <xdr:colOff>38100</xdr:colOff>
      <xdr:row>38</xdr:row>
      <xdr:rowOff>141580</xdr:rowOff>
    </xdr:to>
    <xdr:sp macro="" textlink="">
      <xdr:nvSpPr>
        <xdr:cNvPr id="745" name="フローチャート: 判断 744"/>
        <xdr:cNvSpPr/>
      </xdr:nvSpPr>
      <xdr:spPr>
        <a:xfrm>
          <a:off x="21272500" y="65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158107</xdr:rowOff>
    </xdr:from>
    <xdr:ext cx="378565" cy="259045"/>
    <xdr:sp macro="" textlink="">
      <xdr:nvSpPr>
        <xdr:cNvPr id="746" name="テキスト ボックス 745"/>
        <xdr:cNvSpPr txBox="1"/>
      </xdr:nvSpPr>
      <xdr:spPr>
        <a:xfrm>
          <a:off x="21134017" y="6330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7" name="直線コネクタ 746"/>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9347</xdr:rowOff>
    </xdr:from>
    <xdr:to>
      <xdr:col>107</xdr:col>
      <xdr:colOff>101600</xdr:colOff>
      <xdr:row>38</xdr:row>
      <xdr:rowOff>110947</xdr:rowOff>
    </xdr:to>
    <xdr:sp macro="" textlink="">
      <xdr:nvSpPr>
        <xdr:cNvPr id="748" name="フローチャート: 判断 747"/>
        <xdr:cNvSpPr/>
      </xdr:nvSpPr>
      <xdr:spPr>
        <a:xfrm>
          <a:off x="20383500" y="6524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127474</xdr:rowOff>
    </xdr:from>
    <xdr:ext cx="378565" cy="259045"/>
    <xdr:sp macro="" textlink="">
      <xdr:nvSpPr>
        <xdr:cNvPr id="749" name="テキスト ボックス 748"/>
        <xdr:cNvSpPr txBox="1"/>
      </xdr:nvSpPr>
      <xdr:spPr>
        <a:xfrm>
          <a:off x="20245017" y="6299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0" name="直線コネクタ 749"/>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51867</xdr:rowOff>
    </xdr:from>
    <xdr:to>
      <xdr:col>102</xdr:col>
      <xdr:colOff>165100</xdr:colOff>
      <xdr:row>38</xdr:row>
      <xdr:rowOff>153467</xdr:rowOff>
    </xdr:to>
    <xdr:sp macro="" textlink="">
      <xdr:nvSpPr>
        <xdr:cNvPr id="751" name="フローチャート: 判断 750"/>
        <xdr:cNvSpPr/>
      </xdr:nvSpPr>
      <xdr:spPr>
        <a:xfrm>
          <a:off x="19494500" y="656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169994</xdr:rowOff>
    </xdr:from>
    <xdr:ext cx="313932" cy="259045"/>
    <xdr:sp macro="" textlink="">
      <xdr:nvSpPr>
        <xdr:cNvPr id="752" name="テキスト ボックス 751"/>
        <xdr:cNvSpPr txBox="1"/>
      </xdr:nvSpPr>
      <xdr:spPr>
        <a:xfrm>
          <a:off x="19388333" y="634219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26264</xdr:rowOff>
    </xdr:from>
    <xdr:to>
      <xdr:col>98</xdr:col>
      <xdr:colOff>38100</xdr:colOff>
      <xdr:row>38</xdr:row>
      <xdr:rowOff>127864</xdr:rowOff>
    </xdr:to>
    <xdr:sp macro="" textlink="">
      <xdr:nvSpPr>
        <xdr:cNvPr id="753" name="フローチャート: 判断 752"/>
        <xdr:cNvSpPr/>
      </xdr:nvSpPr>
      <xdr:spPr>
        <a:xfrm>
          <a:off x="18605500" y="6541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144391</xdr:rowOff>
    </xdr:from>
    <xdr:ext cx="378565" cy="259045"/>
    <xdr:sp macro="" textlink="">
      <xdr:nvSpPr>
        <xdr:cNvPr id="754" name="テキスト ボックス 753"/>
        <xdr:cNvSpPr txBox="1"/>
      </xdr:nvSpPr>
      <xdr:spPr>
        <a:xfrm>
          <a:off x="18467017" y="63165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0" name="楕円 759"/>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12463</xdr:rowOff>
    </xdr:from>
    <xdr:ext cx="249299" cy="259045"/>
    <xdr:sp macro="" textlink="">
      <xdr:nvSpPr>
        <xdr:cNvPr id="761" name="諸支出金該当値テキスト"/>
        <xdr:cNvSpPr txBox="1"/>
      </xdr:nvSpPr>
      <xdr:spPr>
        <a:xfrm>
          <a:off x="22212300" y="652756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2" name="楕円 761"/>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3" name="テキスト ボックス 762"/>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4" name="楕円 763"/>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5" name="テキスト ボックス 764"/>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6" name="楕円 765"/>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7" name="テキスト ボックス 766"/>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8" name="楕円 767"/>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9" name="テキスト ボックス 768"/>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156,146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92,708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。新型コロナ対策に係る特別定額給付金の支給が主な要因である。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152,220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908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円増加している。新型コロナ対策に係る臨時給付金の支給が主な要因であるが、今後も国保や介護保険特別会計への繰出金をはじめ、子育て支援や医療扶助など増加傾向は続くと見込まれる。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35,654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10,840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円増加している。新型コロナ対策に係る経費の増加が主な要因である。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・消防費は、住民一人当たり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13,236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円増加している。防災行政無線（移動系）デジタル化工事費の増加が主な要因である。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47,763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円で、前年度比</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2,670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円減少している。これは、小中学校空調設備整備工事費の減が主な要因である。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年度までの行財政改革で財政調整基金の取崩しを抑制し、実質単年度収支の黒字に努め、その後も黒字であった。平成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ふるさと応援寄附金の急増に伴い、ふるさと応援寄附基金への積立金や寄附に係る経費が急増したため、財政調整基金を多く取崩したことから実質単年度収支が赤字となったが、令和元年度以降は地方債の繰上償還や、財政調整基金の積立額が取崩額を上回ったことで黒字化してい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国民健康保険特別会計は、平成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年度から赤字が発生しており、平成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年度の国民健康保険税率改定により黒字化に努めてきた結果、平成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29</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年度から黒字に転じた。</a:t>
          </a:r>
          <a:endPar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令和元年度に公営企業会計へ移行した下水道事業会計は、平成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年度以前から赤字補填的な繰出により運営してきており、令和元年度以降も赤字補填的な追加繰出を行った結果黒字となっている。平成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30</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年度に料金設定の見直しを行っているが、今後も健全な財政運営となるよう料金設定の見直しを含めた抜本的な改善を図る必要がある。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元利償還金について、市制施行に伴う大型事業に係る償還ピークが過ぎ、平成</a:t>
          </a:r>
          <a:r>
            <a:rPr kumimoji="1" lang="en-US" altLang="ja-JP" sz="13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28</a:t>
          </a:r>
          <a:r>
            <a:rPr kumimoji="1" lang="ja-JP" altLang="en-US" sz="13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年度まで減少していたが、平成</a:t>
          </a:r>
          <a:r>
            <a:rPr kumimoji="1" lang="en-US" altLang="ja-JP" sz="13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24</a:t>
          </a:r>
          <a:r>
            <a:rPr kumimoji="1" lang="ja-JP" altLang="en-US" sz="13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en-US" altLang="ja-JP" sz="13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28</a:t>
          </a:r>
          <a:r>
            <a:rPr kumimoji="1" lang="ja-JP" altLang="en-US" sz="13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年度に実施した生涯学習センター建替えに伴う起債償還が始まり増加傾向に転じている。ただし、平成</a:t>
          </a:r>
          <a:r>
            <a:rPr kumimoji="1" lang="en-US" altLang="ja-JP" sz="13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30</a:t>
          </a:r>
          <a:r>
            <a:rPr kumimoji="1" lang="ja-JP" altLang="en-US" sz="13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年度以降に一部繰上償還を行ったため、令和</a:t>
          </a:r>
          <a:r>
            <a:rPr kumimoji="1" lang="en-US" altLang="ja-JP" sz="13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3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年度は一時的に減少している。また、組合等が起こした地方債の元利償還金に対する負担金等は、玄界環境組合の起債償還終了に伴い、平成</a:t>
          </a:r>
          <a:r>
            <a:rPr kumimoji="1" lang="en-US" altLang="ja-JP" sz="13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27</a:t>
          </a:r>
          <a:r>
            <a:rPr kumimoji="1" lang="ja-JP" altLang="en-US" sz="13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年度以降減少している。今後は、老朽化した公共施設等の整備のための新規起債による償還金の増加等が見込まれるため、起債について慎重な判断を引き続き行っていく。</a:t>
          </a:r>
          <a:endParaRPr kumimoji="1" lang="ja-JP" altLang="en-US" sz="135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福岡県古賀市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例年、充当可能財源等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(B)</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が将来負担額</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を上回っているため、将来負担比率は発生していない。</a:t>
          </a:r>
          <a:b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b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今後も、公営企業や一部事務組合の起債も含めて慎重な判断に努め、繰上償還など将来世代への過度な負担とならないよう検討するとともに、充当可能財源の確保により、将来世代負担の適正化に努める。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福岡県古賀市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・令和元年度ふるさと応援寄附分の約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千万円を取り崩した一方、積立は約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千万円となり、ふるさと応援寄附基金は約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千万円減少した。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・財政調整基金は約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千万円を取り崩したが、地方財政法第</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条の規定に基づく決算剰余金及び運用益分を合わせた約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千万円を積み立てたことで、財政調整基金としては約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千万円の増となった。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・ふるさと応援寄附金が減少に転じていることから、ふるさと応援寄附金に依存しない行政運営とするよう努める。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・公共施設の老朽化対策等や扶助費の増などにより基金の取り崩しが増加する見込みであるため、適宜積み立てながら将来に備える。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・古賀市公共施設等建設保全資金積立金：　市役所本庁舎及び関係施設等公共施設を建設整備拡充または保全する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・古賀市ふるさと応援寄附基金：　寄附者の指定する目的に応じた事業を実施</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・古賀市ふるさと応援寄附基金：　令和元年度寄附分の約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千万円を取り崩し、令和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年度寄附分の約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千万円を積み立てたことに</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より、ふるさと応援寄附基金は約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・公共施設等総合管理計画の対象となる施設等に係る財源を一括管理できるよう、施設系基金等の統合を検討する。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・古賀市ふるさと応援寄附基金：　基金全体の約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を占めているが、主として臨時的経費、政策的経費に充当するために取り崩し、ふるさと応援寄附金に依存しない行財政運営とするよう努める。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・決算剰余金約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千万円及び運用益分約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千万円を合わせた約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千万円を積み立て、収支バランスの調整により約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千万円を取り崩した。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・減債基金と合わせて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億円以上を維持することとし、緊急時対応に備える。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・取り崩しを行っていないため、運用利子分の増加のみで、百万円単位の増減はない。</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・公債費償還ピーク時等に取り崩すことが考えられるため、可能な限り積み増すとともに、財政調整基金と合わせて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億円以上を維持する。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xdr:cNvSpPr/>
      </xdr:nvSpPr>
      <xdr:spPr>
        <a:xfrm>
          <a:off x="11498580" y="91744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xdr:cNvSpPr/>
      </xdr:nvSpPr>
      <xdr:spPr>
        <a:xfrm>
          <a:off x="12839700" y="91744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xdr:cNvSpPr/>
      </xdr:nvSpPr>
      <xdr:spPr>
        <a:xfrm>
          <a:off x="14180820" y="91744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xdr:cNvSpPr/>
      </xdr:nvSpPr>
      <xdr:spPr>
        <a:xfrm>
          <a:off x="15521940" y="91744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xdr:cNvSpPr/>
      </xdr:nvSpPr>
      <xdr:spPr>
        <a:xfrm>
          <a:off x="16863060" y="917448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xdr:cNvSpPr/>
      </xdr:nvSpPr>
      <xdr:spPr>
        <a:xfrm>
          <a:off x="11498580" y="1290066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xdr:cNvSpPr/>
      </xdr:nvSpPr>
      <xdr:spPr>
        <a:xfrm>
          <a:off x="12839700" y="1290066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xdr:cNvSpPr/>
      </xdr:nvSpPr>
      <xdr:spPr>
        <a:xfrm>
          <a:off x="14180820" y="1290066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xdr:cNvSpPr/>
      </xdr:nvSpPr>
      <xdr:spPr>
        <a:xfrm>
          <a:off x="15521940" y="1290066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xdr:cNvSpPr/>
      </xdr:nvSpPr>
      <xdr:spPr>
        <a:xfrm>
          <a:off x="16863060" y="1290066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59,645
58,774
42.07
29,655,105
28,008,849
1,498,664
12,142,346
13,888,168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44" name="テキスト ボックス 43"/>
        <xdr:cNvSpPr txBox="1"/>
      </xdr:nvSpPr>
      <xdr:spPr>
        <a:xfrm>
          <a:off x="419100" y="343344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45" name="テキスト ボックス 44"/>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xdr:cNvSpPr/>
      </xdr:nvSpPr>
      <xdr:spPr>
        <a:xfrm>
          <a:off x="3387084" y="450700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当市では、令和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年度に改訂した公共施設等総合管理計画において、引き続き</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年間で公共施設等の総延床面積を現在の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割の規模にすることを目標にし、公共施設等の集約化・複合化、施設の長寿命化の取り組みを進めている。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有形固定資産減価償却率については上昇傾向にあるものの、類似団体平均と比較すると低水準で推移しており、今後も同計画に基づいて長期的な視点から効果的かつ効率的な管理を推進する。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xdr:cNvSpPr txBox="1"/>
      </xdr:nvSpPr>
      <xdr:spPr>
        <a:xfrm>
          <a:off x="110426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xdr:cNvCxnSpPr/>
      </xdr:nvCxnSpPr>
      <xdr:spPr>
        <a:xfrm>
          <a:off x="1127125" y="69576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xdr:cNvSpPr txBox="1"/>
      </xdr:nvSpPr>
      <xdr:spPr>
        <a:xfrm>
          <a:off x="772811" y="68638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xdr:cNvCxnSpPr/>
      </xdr:nvCxnSpPr>
      <xdr:spPr>
        <a:xfrm>
          <a:off x="1127125" y="6653077"/>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xdr:cNvSpPr txBox="1"/>
      </xdr:nvSpPr>
      <xdr:spPr>
        <a:xfrm>
          <a:off x="772811" y="656308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xdr:cNvCxnSpPr/>
      </xdr:nvCxnSpPr>
      <xdr:spPr>
        <a:xfrm>
          <a:off x="1127125" y="63522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xdr:cNvSpPr txBox="1"/>
      </xdr:nvSpPr>
      <xdr:spPr>
        <a:xfrm>
          <a:off x="772811" y="62622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xdr:cNvCxnSpPr/>
      </xdr:nvCxnSpPr>
      <xdr:spPr>
        <a:xfrm>
          <a:off x="1127125" y="6051459"/>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xdr:cNvSpPr txBox="1"/>
      </xdr:nvSpPr>
      <xdr:spPr>
        <a:xfrm>
          <a:off x="772811" y="595765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xdr:cNvCxnSpPr/>
      </xdr:nvCxnSpPr>
      <xdr:spPr>
        <a:xfrm>
          <a:off x="1127125" y="5750651"/>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xdr:cNvSpPr txBox="1"/>
      </xdr:nvSpPr>
      <xdr:spPr>
        <a:xfrm>
          <a:off x="772811" y="565685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xdr:cNvCxnSpPr/>
      </xdr:nvCxnSpPr>
      <xdr:spPr>
        <a:xfrm>
          <a:off x="1127125" y="544984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xdr:cNvSpPr txBox="1"/>
      </xdr:nvSpPr>
      <xdr:spPr>
        <a:xfrm>
          <a:off x="772811" y="53560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xdr:cNvCxnSpPr/>
      </xdr:nvCxnSpPr>
      <xdr:spPr>
        <a:xfrm>
          <a:off x="1127125" y="5145223"/>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xdr:cNvSpPr txBox="1"/>
      </xdr:nvSpPr>
      <xdr:spPr>
        <a:xfrm>
          <a:off x="772811" y="50552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xdr:cNvCxnSpPr/>
      </xdr:nvCxnSpPr>
      <xdr:spPr>
        <a:xfrm>
          <a:off x="1127125" y="484441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xdr:cNvSpPr txBox="1"/>
      </xdr:nvSpPr>
      <xdr:spPr>
        <a:xfrm>
          <a:off x="772811" y="4754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xdr:cNvSpPr/>
      </xdr:nvSpPr>
      <xdr:spPr>
        <a:xfrm>
          <a:off x="1127125" y="484441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78468</xdr:rowOff>
    </xdr:from>
    <xdr:to>
      <xdr:col>23</xdr:col>
      <xdr:colOff>85090</xdr:colOff>
      <xdr:row>35</xdr:row>
      <xdr:rowOff>62140</xdr:rowOff>
    </xdr:to>
    <xdr:cxnSp macro="">
      <xdr:nvCxnSpPr>
        <xdr:cNvPr id="77" name="直線コネクタ 76"/>
        <xdr:cNvCxnSpPr/>
      </xdr:nvCxnSpPr>
      <xdr:spPr>
        <a:xfrm flipV="1">
          <a:off x="4206240" y="5191488"/>
          <a:ext cx="1270" cy="1492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65967</xdr:rowOff>
    </xdr:from>
    <xdr:ext cx="405111" cy="259045"/>
    <xdr:sp macro="" textlink="">
      <xdr:nvSpPr>
        <xdr:cNvPr id="78" name="有形固定資産減価償却率最小値テキスト"/>
        <xdr:cNvSpPr txBox="1"/>
      </xdr:nvSpPr>
      <xdr:spPr>
        <a:xfrm>
          <a:off x="4258945" y="6687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62140</xdr:rowOff>
    </xdr:from>
    <xdr:to>
      <xdr:col>23</xdr:col>
      <xdr:colOff>174625</xdr:colOff>
      <xdr:row>35</xdr:row>
      <xdr:rowOff>62140</xdr:rowOff>
    </xdr:to>
    <xdr:cxnSp macro="">
      <xdr:nvCxnSpPr>
        <xdr:cNvPr id="79" name="直線コネクタ 78"/>
        <xdr:cNvCxnSpPr/>
      </xdr:nvCxnSpPr>
      <xdr:spPr>
        <a:xfrm>
          <a:off x="4119245" y="668392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25145</xdr:rowOff>
    </xdr:from>
    <xdr:ext cx="405111" cy="259045"/>
    <xdr:sp macro="" textlink="">
      <xdr:nvSpPr>
        <xdr:cNvPr id="80" name="有形固定資産減価償却率最大値テキスト"/>
        <xdr:cNvSpPr txBox="1"/>
      </xdr:nvSpPr>
      <xdr:spPr>
        <a:xfrm>
          <a:off x="4258945" y="4970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78468</xdr:rowOff>
    </xdr:from>
    <xdr:to>
      <xdr:col>23</xdr:col>
      <xdr:colOff>174625</xdr:colOff>
      <xdr:row>26</xdr:row>
      <xdr:rowOff>78468</xdr:rowOff>
    </xdr:to>
    <xdr:cxnSp macro="">
      <xdr:nvCxnSpPr>
        <xdr:cNvPr id="81" name="直線コネクタ 80"/>
        <xdr:cNvCxnSpPr/>
      </xdr:nvCxnSpPr>
      <xdr:spPr>
        <a:xfrm>
          <a:off x="4119245" y="519148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114226</xdr:rowOff>
    </xdr:from>
    <xdr:ext cx="405111" cy="259045"/>
    <xdr:sp macro="" textlink="">
      <xdr:nvSpPr>
        <xdr:cNvPr id="82" name="有形固定資産減価償却率平均値テキスト"/>
        <xdr:cNvSpPr txBox="1"/>
      </xdr:nvSpPr>
      <xdr:spPr>
        <a:xfrm>
          <a:off x="4258945" y="60654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135799</xdr:rowOff>
    </xdr:from>
    <xdr:to>
      <xdr:col>23</xdr:col>
      <xdr:colOff>136525</xdr:colOff>
      <xdr:row>32</xdr:row>
      <xdr:rowOff>65949</xdr:rowOff>
    </xdr:to>
    <xdr:sp macro="" textlink="">
      <xdr:nvSpPr>
        <xdr:cNvPr id="83" name="フローチャート: 判断 82"/>
        <xdr:cNvSpPr/>
      </xdr:nvSpPr>
      <xdr:spPr>
        <a:xfrm>
          <a:off x="4157345" y="60870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95703</xdr:rowOff>
    </xdr:from>
    <xdr:to>
      <xdr:col>19</xdr:col>
      <xdr:colOff>187325</xdr:colOff>
      <xdr:row>32</xdr:row>
      <xdr:rowOff>25853</xdr:rowOff>
    </xdr:to>
    <xdr:sp macro="" textlink="">
      <xdr:nvSpPr>
        <xdr:cNvPr id="84" name="フローチャート: 判断 83"/>
        <xdr:cNvSpPr/>
      </xdr:nvSpPr>
      <xdr:spPr>
        <a:xfrm>
          <a:off x="3537585" y="60469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55608</xdr:rowOff>
    </xdr:from>
    <xdr:to>
      <xdr:col>15</xdr:col>
      <xdr:colOff>187325</xdr:colOff>
      <xdr:row>31</xdr:row>
      <xdr:rowOff>157208</xdr:rowOff>
    </xdr:to>
    <xdr:sp macro="" textlink="">
      <xdr:nvSpPr>
        <xdr:cNvPr id="85" name="フローチャート: 判断 84"/>
        <xdr:cNvSpPr/>
      </xdr:nvSpPr>
      <xdr:spPr>
        <a:xfrm>
          <a:off x="2867025" y="600682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30933</xdr:rowOff>
    </xdr:from>
    <xdr:to>
      <xdr:col>11</xdr:col>
      <xdr:colOff>187325</xdr:colOff>
      <xdr:row>31</xdr:row>
      <xdr:rowOff>132533</xdr:rowOff>
    </xdr:to>
    <xdr:sp macro="" textlink="">
      <xdr:nvSpPr>
        <xdr:cNvPr id="86" name="フローチャート: 判断 85"/>
        <xdr:cNvSpPr/>
      </xdr:nvSpPr>
      <xdr:spPr>
        <a:xfrm>
          <a:off x="2196465" y="59821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61776</xdr:rowOff>
    </xdr:from>
    <xdr:to>
      <xdr:col>7</xdr:col>
      <xdr:colOff>187325</xdr:colOff>
      <xdr:row>31</xdr:row>
      <xdr:rowOff>163376</xdr:rowOff>
    </xdr:to>
    <xdr:sp macro="" textlink="">
      <xdr:nvSpPr>
        <xdr:cNvPr id="87" name="フローチャート: 判断 86"/>
        <xdr:cNvSpPr/>
      </xdr:nvSpPr>
      <xdr:spPr>
        <a:xfrm>
          <a:off x="1525905" y="60129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xdr:cNvSpPr txBox="1"/>
      </xdr:nvSpPr>
      <xdr:spPr>
        <a:xfrm>
          <a:off x="40532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xdr:cNvSpPr txBox="1"/>
      </xdr:nvSpPr>
      <xdr:spPr>
        <a:xfrm>
          <a:off x="34334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xdr:cNvSpPr txBox="1"/>
      </xdr:nvSpPr>
      <xdr:spPr>
        <a:xfrm>
          <a:off x="27628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xdr:cNvSpPr txBox="1"/>
      </xdr:nvSpPr>
      <xdr:spPr>
        <a:xfrm>
          <a:off x="20923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xdr:cNvSpPr txBox="1"/>
      </xdr:nvSpPr>
      <xdr:spPr>
        <a:xfrm>
          <a:off x="14217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63591</xdr:rowOff>
    </xdr:from>
    <xdr:to>
      <xdr:col>23</xdr:col>
      <xdr:colOff>136525</xdr:colOff>
      <xdr:row>30</xdr:row>
      <xdr:rowOff>165191</xdr:rowOff>
    </xdr:to>
    <xdr:sp macro="" textlink="">
      <xdr:nvSpPr>
        <xdr:cNvPr id="93" name="楕円 92"/>
        <xdr:cNvSpPr/>
      </xdr:nvSpPr>
      <xdr:spPr>
        <a:xfrm>
          <a:off x="4157345" y="5847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86468</xdr:rowOff>
    </xdr:from>
    <xdr:ext cx="405111" cy="259045"/>
    <xdr:sp macro="" textlink="">
      <xdr:nvSpPr>
        <xdr:cNvPr id="94" name="有形固定資産減価償却率該当値テキスト"/>
        <xdr:cNvSpPr txBox="1"/>
      </xdr:nvSpPr>
      <xdr:spPr>
        <a:xfrm>
          <a:off x="4258945" y="5702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20411</xdr:rowOff>
    </xdr:from>
    <xdr:to>
      <xdr:col>19</xdr:col>
      <xdr:colOff>187325</xdr:colOff>
      <xdr:row>30</xdr:row>
      <xdr:rowOff>122011</xdr:rowOff>
    </xdr:to>
    <xdr:sp macro="" textlink="">
      <xdr:nvSpPr>
        <xdr:cNvPr id="95" name="楕円 94"/>
        <xdr:cNvSpPr/>
      </xdr:nvSpPr>
      <xdr:spPr>
        <a:xfrm>
          <a:off x="3537585" y="58039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71211</xdr:rowOff>
    </xdr:from>
    <xdr:to>
      <xdr:col>23</xdr:col>
      <xdr:colOff>85725</xdr:colOff>
      <xdr:row>30</xdr:row>
      <xdr:rowOff>114391</xdr:rowOff>
    </xdr:to>
    <xdr:cxnSp macro="">
      <xdr:nvCxnSpPr>
        <xdr:cNvPr id="96" name="直線コネクタ 95"/>
        <xdr:cNvCxnSpPr/>
      </xdr:nvCxnSpPr>
      <xdr:spPr>
        <a:xfrm>
          <a:off x="3588385" y="5854791"/>
          <a:ext cx="6197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154849</xdr:rowOff>
    </xdr:from>
    <xdr:to>
      <xdr:col>15</xdr:col>
      <xdr:colOff>187325</xdr:colOff>
      <xdr:row>30</xdr:row>
      <xdr:rowOff>84999</xdr:rowOff>
    </xdr:to>
    <xdr:sp macro="" textlink="">
      <xdr:nvSpPr>
        <xdr:cNvPr id="97" name="楕円 96"/>
        <xdr:cNvSpPr/>
      </xdr:nvSpPr>
      <xdr:spPr>
        <a:xfrm>
          <a:off x="2867025" y="57707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34199</xdr:rowOff>
    </xdr:from>
    <xdr:to>
      <xdr:col>19</xdr:col>
      <xdr:colOff>136525</xdr:colOff>
      <xdr:row>30</xdr:row>
      <xdr:rowOff>71211</xdr:rowOff>
    </xdr:to>
    <xdr:cxnSp macro="">
      <xdr:nvCxnSpPr>
        <xdr:cNvPr id="98" name="直線コネクタ 97"/>
        <xdr:cNvCxnSpPr/>
      </xdr:nvCxnSpPr>
      <xdr:spPr>
        <a:xfrm>
          <a:off x="2917825" y="5817779"/>
          <a:ext cx="67056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99332</xdr:rowOff>
    </xdr:from>
    <xdr:to>
      <xdr:col>11</xdr:col>
      <xdr:colOff>187325</xdr:colOff>
      <xdr:row>30</xdr:row>
      <xdr:rowOff>29482</xdr:rowOff>
    </xdr:to>
    <xdr:sp macro="" textlink="">
      <xdr:nvSpPr>
        <xdr:cNvPr id="99" name="楕円 98"/>
        <xdr:cNvSpPr/>
      </xdr:nvSpPr>
      <xdr:spPr>
        <a:xfrm>
          <a:off x="2196465" y="57152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150132</xdr:rowOff>
    </xdr:from>
    <xdr:to>
      <xdr:col>15</xdr:col>
      <xdr:colOff>136525</xdr:colOff>
      <xdr:row>30</xdr:row>
      <xdr:rowOff>34199</xdr:rowOff>
    </xdr:to>
    <xdr:cxnSp macro="">
      <xdr:nvCxnSpPr>
        <xdr:cNvPr id="100" name="直線コネクタ 99"/>
        <xdr:cNvCxnSpPr/>
      </xdr:nvCxnSpPr>
      <xdr:spPr>
        <a:xfrm>
          <a:off x="2247265" y="5766072"/>
          <a:ext cx="67056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59236</xdr:rowOff>
    </xdr:from>
    <xdr:to>
      <xdr:col>7</xdr:col>
      <xdr:colOff>187325</xdr:colOff>
      <xdr:row>29</xdr:row>
      <xdr:rowOff>160836</xdr:rowOff>
    </xdr:to>
    <xdr:sp macro="" textlink="">
      <xdr:nvSpPr>
        <xdr:cNvPr id="101" name="楕円 100"/>
        <xdr:cNvSpPr/>
      </xdr:nvSpPr>
      <xdr:spPr>
        <a:xfrm>
          <a:off x="1525905" y="56751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110036</xdr:rowOff>
    </xdr:from>
    <xdr:to>
      <xdr:col>11</xdr:col>
      <xdr:colOff>136525</xdr:colOff>
      <xdr:row>29</xdr:row>
      <xdr:rowOff>150132</xdr:rowOff>
    </xdr:to>
    <xdr:cxnSp macro="">
      <xdr:nvCxnSpPr>
        <xdr:cNvPr id="102" name="直線コネクタ 101"/>
        <xdr:cNvCxnSpPr/>
      </xdr:nvCxnSpPr>
      <xdr:spPr>
        <a:xfrm>
          <a:off x="1576705" y="5725976"/>
          <a:ext cx="67056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16980</xdr:rowOff>
    </xdr:from>
    <xdr:ext cx="405111" cy="259045"/>
    <xdr:sp macro="" textlink="">
      <xdr:nvSpPr>
        <xdr:cNvPr id="103" name="n_1aveValue有形固定資産減価償却率"/>
        <xdr:cNvSpPr txBox="1"/>
      </xdr:nvSpPr>
      <xdr:spPr>
        <a:xfrm>
          <a:off x="3395989" y="6135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148335</xdr:rowOff>
    </xdr:from>
    <xdr:ext cx="405111" cy="259045"/>
    <xdr:sp macro="" textlink="">
      <xdr:nvSpPr>
        <xdr:cNvPr id="104" name="n_2aveValue有形固定資産減価償却率"/>
        <xdr:cNvSpPr txBox="1"/>
      </xdr:nvSpPr>
      <xdr:spPr>
        <a:xfrm>
          <a:off x="2738129" y="609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123660</xdr:rowOff>
    </xdr:from>
    <xdr:ext cx="405111" cy="259045"/>
    <xdr:sp macro="" textlink="">
      <xdr:nvSpPr>
        <xdr:cNvPr id="105" name="n_3aveValue有形固定資産減価償却率"/>
        <xdr:cNvSpPr txBox="1"/>
      </xdr:nvSpPr>
      <xdr:spPr>
        <a:xfrm>
          <a:off x="2067569" y="6074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154503</xdr:rowOff>
    </xdr:from>
    <xdr:ext cx="405111" cy="259045"/>
    <xdr:sp macro="" textlink="">
      <xdr:nvSpPr>
        <xdr:cNvPr id="106" name="n_4aveValue有形固定資産減価償却率"/>
        <xdr:cNvSpPr txBox="1"/>
      </xdr:nvSpPr>
      <xdr:spPr>
        <a:xfrm>
          <a:off x="1397009" y="6105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138538</xdr:rowOff>
    </xdr:from>
    <xdr:ext cx="405111" cy="259045"/>
    <xdr:sp macro="" textlink="">
      <xdr:nvSpPr>
        <xdr:cNvPr id="107" name="n_1mainValue有形固定資産減価償却率"/>
        <xdr:cNvSpPr txBox="1"/>
      </xdr:nvSpPr>
      <xdr:spPr>
        <a:xfrm>
          <a:off x="3395989" y="5586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101526</xdr:rowOff>
    </xdr:from>
    <xdr:ext cx="405111" cy="259045"/>
    <xdr:sp macro="" textlink="">
      <xdr:nvSpPr>
        <xdr:cNvPr id="108" name="n_2mainValue有形固定資産減価償却率"/>
        <xdr:cNvSpPr txBox="1"/>
      </xdr:nvSpPr>
      <xdr:spPr>
        <a:xfrm>
          <a:off x="2738129" y="5549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46009</xdr:rowOff>
    </xdr:from>
    <xdr:ext cx="405111" cy="259045"/>
    <xdr:sp macro="" textlink="">
      <xdr:nvSpPr>
        <xdr:cNvPr id="109" name="n_3mainValue有形固定資産減価償却率"/>
        <xdr:cNvSpPr txBox="1"/>
      </xdr:nvSpPr>
      <xdr:spPr>
        <a:xfrm>
          <a:off x="2067569" y="5494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5913</xdr:rowOff>
    </xdr:from>
    <xdr:ext cx="405111" cy="259045"/>
    <xdr:sp macro="" textlink="">
      <xdr:nvSpPr>
        <xdr:cNvPr id="110" name="n_4mainValue有形固定資産減価償却率"/>
        <xdr:cNvSpPr txBox="1"/>
      </xdr:nvSpPr>
      <xdr:spPr>
        <a:xfrm>
          <a:off x="1397009" y="545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xdr:cNvSpPr/>
      </xdr:nvSpPr>
      <xdr:spPr>
        <a:xfrm>
          <a:off x="10904488" y="452367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xdr:cNvSpPr/>
      </xdr:nvSpPr>
      <xdr:spPr>
        <a:xfrm>
          <a:off x="12166505" y="450700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[ 472.8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年度に実施した生涯学習センターの建替え以外では大型建設事業を控えているため、将来負担額は抑制できており、債務償還比率も類似団体内平均値を下回っている。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しかし、今後は老朽化した公共施設等の改修も予定しており、債務償還比率が高くなることが想定される。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引き続き地方債残高を過剰に増大させないように、大型建設事業は慎重な判断をしていくとともに、その他の経常経費の抑制にも努めていく。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xdr:cNvSpPr txBox="1"/>
      </xdr:nvSpPr>
      <xdr:spPr>
        <a:xfrm>
          <a:off x="9486041" y="686389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xdr:cNvCxnSpPr/>
      </xdr:nvCxnSpPr>
      <xdr:spPr>
        <a:xfrm>
          <a:off x="9971405" y="66054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8" name="テキスト ボックス 127"/>
        <xdr:cNvSpPr txBox="1"/>
      </xdr:nvSpPr>
      <xdr:spPr>
        <a:xfrm>
          <a:off x="9486041" y="651168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xdr:cNvCxnSpPr/>
      </xdr:nvCxnSpPr>
      <xdr:spPr>
        <a:xfrm>
          <a:off x="9971405" y="6253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xdr:cNvSpPr txBox="1"/>
      </xdr:nvSpPr>
      <xdr:spPr>
        <a:xfrm>
          <a:off x="9542936" y="61594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xdr:cNvCxnSpPr/>
      </xdr:nvCxnSpPr>
      <xdr:spPr>
        <a:xfrm>
          <a:off x="9971405" y="59010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xdr:cNvSpPr txBox="1"/>
      </xdr:nvSpPr>
      <xdr:spPr>
        <a:xfrm>
          <a:off x="9542936" y="580725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xdr:cNvCxnSpPr/>
      </xdr:nvCxnSpPr>
      <xdr:spPr>
        <a:xfrm>
          <a:off x="9971405" y="5548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xdr:cNvSpPr txBox="1"/>
      </xdr:nvSpPr>
      <xdr:spPr>
        <a:xfrm>
          <a:off x="9542936" y="54550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xdr:cNvCxnSpPr/>
      </xdr:nvCxnSpPr>
      <xdr:spPr>
        <a:xfrm>
          <a:off x="9971405" y="519662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xdr:cNvSpPr txBox="1"/>
      </xdr:nvSpPr>
      <xdr:spPr>
        <a:xfrm>
          <a:off x="9645528" y="510663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89330</xdr:rowOff>
    </xdr:to>
    <xdr:cxnSp macro="">
      <xdr:nvCxnSpPr>
        <xdr:cNvPr id="139" name="直線コネクタ 138"/>
        <xdr:cNvCxnSpPr/>
      </xdr:nvCxnSpPr>
      <xdr:spPr>
        <a:xfrm flipV="1">
          <a:off x="13027660" y="5196628"/>
          <a:ext cx="1269" cy="1346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93157</xdr:rowOff>
    </xdr:from>
    <xdr:ext cx="560923" cy="259045"/>
    <xdr:sp macro="" textlink="">
      <xdr:nvSpPr>
        <xdr:cNvPr id="140" name="債務償還比率最小値テキスト"/>
        <xdr:cNvSpPr txBox="1"/>
      </xdr:nvSpPr>
      <xdr:spPr>
        <a:xfrm>
          <a:off x="13080365" y="6547297"/>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89330</xdr:rowOff>
    </xdr:from>
    <xdr:to>
      <xdr:col>76</xdr:col>
      <xdr:colOff>111125</xdr:colOff>
      <xdr:row>34</xdr:row>
      <xdr:rowOff>89330</xdr:rowOff>
    </xdr:to>
    <xdr:cxnSp macro="">
      <xdr:nvCxnSpPr>
        <xdr:cNvPr id="141" name="直線コネクタ 140"/>
        <xdr:cNvCxnSpPr/>
      </xdr:nvCxnSpPr>
      <xdr:spPr>
        <a:xfrm>
          <a:off x="12963525" y="65434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xdr:cNvSpPr txBox="1"/>
      </xdr:nvSpPr>
      <xdr:spPr>
        <a:xfrm>
          <a:off x="13080365" y="497566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xdr:cNvCxnSpPr/>
      </xdr:nvCxnSpPr>
      <xdr:spPr>
        <a:xfrm>
          <a:off x="12963525" y="519662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77487</xdr:rowOff>
    </xdr:from>
    <xdr:ext cx="469744" cy="259045"/>
    <xdr:sp macro="" textlink="">
      <xdr:nvSpPr>
        <xdr:cNvPr id="144" name="債務償還比率平均値テキスト"/>
        <xdr:cNvSpPr txBox="1"/>
      </xdr:nvSpPr>
      <xdr:spPr>
        <a:xfrm>
          <a:off x="13080365" y="5861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99060</xdr:rowOff>
    </xdr:from>
    <xdr:to>
      <xdr:col>76</xdr:col>
      <xdr:colOff>73025</xdr:colOff>
      <xdr:row>31</xdr:row>
      <xdr:rowOff>29210</xdr:rowOff>
    </xdr:to>
    <xdr:sp macro="" textlink="">
      <xdr:nvSpPr>
        <xdr:cNvPr id="145" name="フローチャート: 判断 144"/>
        <xdr:cNvSpPr/>
      </xdr:nvSpPr>
      <xdr:spPr>
        <a:xfrm>
          <a:off x="13001625" y="58826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111534</xdr:rowOff>
    </xdr:from>
    <xdr:to>
      <xdr:col>72</xdr:col>
      <xdr:colOff>123825</xdr:colOff>
      <xdr:row>31</xdr:row>
      <xdr:rowOff>41684</xdr:rowOff>
    </xdr:to>
    <xdr:sp macro="" textlink="">
      <xdr:nvSpPr>
        <xdr:cNvPr id="146" name="フローチャート: 判断 145"/>
        <xdr:cNvSpPr/>
      </xdr:nvSpPr>
      <xdr:spPr>
        <a:xfrm>
          <a:off x="12359005" y="58951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118971</xdr:rowOff>
    </xdr:from>
    <xdr:to>
      <xdr:col>68</xdr:col>
      <xdr:colOff>123825</xdr:colOff>
      <xdr:row>31</xdr:row>
      <xdr:rowOff>49121</xdr:rowOff>
    </xdr:to>
    <xdr:sp macro="" textlink="">
      <xdr:nvSpPr>
        <xdr:cNvPr id="147" name="フローチャート: 判断 146"/>
        <xdr:cNvSpPr/>
      </xdr:nvSpPr>
      <xdr:spPr>
        <a:xfrm>
          <a:off x="11688445" y="59025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162271</xdr:rowOff>
    </xdr:from>
    <xdr:to>
      <xdr:col>64</xdr:col>
      <xdr:colOff>123825</xdr:colOff>
      <xdr:row>31</xdr:row>
      <xdr:rowOff>92421</xdr:rowOff>
    </xdr:to>
    <xdr:sp macro="" textlink="">
      <xdr:nvSpPr>
        <xdr:cNvPr id="148" name="フローチャート: 判断 147"/>
        <xdr:cNvSpPr/>
      </xdr:nvSpPr>
      <xdr:spPr>
        <a:xfrm>
          <a:off x="11017885" y="59458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12891</xdr:rowOff>
    </xdr:from>
    <xdr:to>
      <xdr:col>60</xdr:col>
      <xdr:colOff>123825</xdr:colOff>
      <xdr:row>31</xdr:row>
      <xdr:rowOff>114491</xdr:rowOff>
    </xdr:to>
    <xdr:sp macro="" textlink="">
      <xdr:nvSpPr>
        <xdr:cNvPr id="149" name="フローチャート: 判断 148"/>
        <xdr:cNvSpPr/>
      </xdr:nvSpPr>
      <xdr:spPr>
        <a:xfrm>
          <a:off x="10347325" y="5964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85556</xdr:rowOff>
    </xdr:from>
    <xdr:to>
      <xdr:col>76</xdr:col>
      <xdr:colOff>73025</xdr:colOff>
      <xdr:row>30</xdr:row>
      <xdr:rowOff>15706</xdr:rowOff>
    </xdr:to>
    <xdr:sp macro="" textlink="">
      <xdr:nvSpPr>
        <xdr:cNvPr id="155" name="楕円 154"/>
        <xdr:cNvSpPr/>
      </xdr:nvSpPr>
      <xdr:spPr>
        <a:xfrm>
          <a:off x="13001625" y="57014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108433</xdr:rowOff>
    </xdr:from>
    <xdr:ext cx="469744" cy="259045"/>
    <xdr:sp macro="" textlink="">
      <xdr:nvSpPr>
        <xdr:cNvPr id="156" name="債務償還比率該当値テキスト"/>
        <xdr:cNvSpPr txBox="1"/>
      </xdr:nvSpPr>
      <xdr:spPr>
        <a:xfrm>
          <a:off x="13080365" y="5556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100909</xdr:rowOff>
    </xdr:from>
    <xdr:to>
      <xdr:col>72</xdr:col>
      <xdr:colOff>123825</xdr:colOff>
      <xdr:row>30</xdr:row>
      <xdr:rowOff>31059</xdr:rowOff>
    </xdr:to>
    <xdr:sp macro="" textlink="">
      <xdr:nvSpPr>
        <xdr:cNvPr id="157" name="楕円 156"/>
        <xdr:cNvSpPr/>
      </xdr:nvSpPr>
      <xdr:spPr>
        <a:xfrm>
          <a:off x="12359005" y="571684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136356</xdr:rowOff>
    </xdr:from>
    <xdr:to>
      <xdr:col>76</xdr:col>
      <xdr:colOff>22225</xdr:colOff>
      <xdr:row>29</xdr:row>
      <xdr:rowOff>151709</xdr:rowOff>
    </xdr:to>
    <xdr:cxnSp macro="">
      <xdr:nvCxnSpPr>
        <xdr:cNvPr id="158" name="直線コネクタ 157"/>
        <xdr:cNvCxnSpPr/>
      </xdr:nvCxnSpPr>
      <xdr:spPr>
        <a:xfrm flipV="1">
          <a:off x="12409805" y="5752296"/>
          <a:ext cx="619760" cy="15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58999</xdr:rowOff>
    </xdr:from>
    <xdr:to>
      <xdr:col>68</xdr:col>
      <xdr:colOff>123825</xdr:colOff>
      <xdr:row>30</xdr:row>
      <xdr:rowOff>160599</xdr:rowOff>
    </xdr:to>
    <xdr:sp macro="" textlink="">
      <xdr:nvSpPr>
        <xdr:cNvPr id="159" name="楕円 158"/>
        <xdr:cNvSpPr/>
      </xdr:nvSpPr>
      <xdr:spPr>
        <a:xfrm>
          <a:off x="11688445" y="584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151709</xdr:rowOff>
    </xdr:from>
    <xdr:to>
      <xdr:col>72</xdr:col>
      <xdr:colOff>73025</xdr:colOff>
      <xdr:row>30</xdr:row>
      <xdr:rowOff>109799</xdr:rowOff>
    </xdr:to>
    <xdr:cxnSp macro="">
      <xdr:nvCxnSpPr>
        <xdr:cNvPr id="160" name="直線コネクタ 159"/>
        <xdr:cNvCxnSpPr/>
      </xdr:nvCxnSpPr>
      <xdr:spPr>
        <a:xfrm flipV="1">
          <a:off x="11739245" y="5767649"/>
          <a:ext cx="67056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19177</xdr:rowOff>
    </xdr:from>
    <xdr:to>
      <xdr:col>64</xdr:col>
      <xdr:colOff>123825</xdr:colOff>
      <xdr:row>30</xdr:row>
      <xdr:rowOff>120777</xdr:rowOff>
    </xdr:to>
    <xdr:sp macro="" textlink="">
      <xdr:nvSpPr>
        <xdr:cNvPr id="161" name="楕円 160"/>
        <xdr:cNvSpPr/>
      </xdr:nvSpPr>
      <xdr:spPr>
        <a:xfrm>
          <a:off x="11017885" y="580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69977</xdr:rowOff>
    </xdr:from>
    <xdr:to>
      <xdr:col>68</xdr:col>
      <xdr:colOff>73025</xdr:colOff>
      <xdr:row>30</xdr:row>
      <xdr:rowOff>109799</xdr:rowOff>
    </xdr:to>
    <xdr:cxnSp macro="">
      <xdr:nvCxnSpPr>
        <xdr:cNvPr id="162" name="直線コネクタ 161"/>
        <xdr:cNvCxnSpPr/>
      </xdr:nvCxnSpPr>
      <xdr:spPr>
        <a:xfrm>
          <a:off x="11068685" y="5853557"/>
          <a:ext cx="670560" cy="39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115182</xdr:rowOff>
    </xdr:from>
    <xdr:to>
      <xdr:col>60</xdr:col>
      <xdr:colOff>123825</xdr:colOff>
      <xdr:row>30</xdr:row>
      <xdr:rowOff>45332</xdr:rowOff>
    </xdr:to>
    <xdr:sp macro="" textlink="">
      <xdr:nvSpPr>
        <xdr:cNvPr id="163" name="楕円 162"/>
        <xdr:cNvSpPr/>
      </xdr:nvSpPr>
      <xdr:spPr>
        <a:xfrm>
          <a:off x="10347325" y="573112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165982</xdr:rowOff>
    </xdr:from>
    <xdr:to>
      <xdr:col>64</xdr:col>
      <xdr:colOff>73025</xdr:colOff>
      <xdr:row>30</xdr:row>
      <xdr:rowOff>69977</xdr:rowOff>
    </xdr:to>
    <xdr:cxnSp macro="">
      <xdr:nvCxnSpPr>
        <xdr:cNvPr id="164" name="直線コネクタ 163"/>
        <xdr:cNvCxnSpPr/>
      </xdr:nvCxnSpPr>
      <xdr:spPr>
        <a:xfrm>
          <a:off x="10398125" y="5781922"/>
          <a:ext cx="670560" cy="71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32811</xdr:rowOff>
    </xdr:from>
    <xdr:ext cx="469744" cy="259045"/>
    <xdr:sp macro="" textlink="">
      <xdr:nvSpPr>
        <xdr:cNvPr id="165" name="n_1aveValue債務償還比率"/>
        <xdr:cNvSpPr txBox="1"/>
      </xdr:nvSpPr>
      <xdr:spPr>
        <a:xfrm>
          <a:off x="12185092" y="5984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40248</xdr:rowOff>
    </xdr:from>
    <xdr:ext cx="469744" cy="259045"/>
    <xdr:sp macro="" textlink="">
      <xdr:nvSpPr>
        <xdr:cNvPr id="166" name="n_2aveValue債務償還比率"/>
        <xdr:cNvSpPr txBox="1"/>
      </xdr:nvSpPr>
      <xdr:spPr>
        <a:xfrm>
          <a:off x="11527232" y="5991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83548</xdr:rowOff>
    </xdr:from>
    <xdr:ext cx="469744" cy="259045"/>
    <xdr:sp macro="" textlink="">
      <xdr:nvSpPr>
        <xdr:cNvPr id="167" name="n_3aveValue債務償還比率"/>
        <xdr:cNvSpPr txBox="1"/>
      </xdr:nvSpPr>
      <xdr:spPr>
        <a:xfrm>
          <a:off x="10856672" y="6034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105618</xdr:rowOff>
    </xdr:from>
    <xdr:ext cx="469744" cy="259045"/>
    <xdr:sp macro="" textlink="">
      <xdr:nvSpPr>
        <xdr:cNvPr id="168" name="n_4aveValue債務償還比率"/>
        <xdr:cNvSpPr txBox="1"/>
      </xdr:nvSpPr>
      <xdr:spPr>
        <a:xfrm>
          <a:off x="10186112" y="6056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47586</xdr:rowOff>
    </xdr:from>
    <xdr:ext cx="469744" cy="259045"/>
    <xdr:sp macro="" textlink="">
      <xdr:nvSpPr>
        <xdr:cNvPr id="169" name="n_1mainValue債務償還比率"/>
        <xdr:cNvSpPr txBox="1"/>
      </xdr:nvSpPr>
      <xdr:spPr>
        <a:xfrm>
          <a:off x="12185092" y="549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29</xdr:row>
      <xdr:rowOff>5676</xdr:rowOff>
    </xdr:from>
    <xdr:ext cx="469744" cy="259045"/>
    <xdr:sp macro="" textlink="">
      <xdr:nvSpPr>
        <xdr:cNvPr id="170" name="n_2mainValue債務償還比率"/>
        <xdr:cNvSpPr txBox="1"/>
      </xdr:nvSpPr>
      <xdr:spPr>
        <a:xfrm>
          <a:off x="11527232" y="5621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137304</xdr:rowOff>
    </xdr:from>
    <xdr:ext cx="469744" cy="259045"/>
    <xdr:sp macro="" textlink="">
      <xdr:nvSpPr>
        <xdr:cNvPr id="171" name="n_3mainValue債務償還比率"/>
        <xdr:cNvSpPr txBox="1"/>
      </xdr:nvSpPr>
      <xdr:spPr>
        <a:xfrm>
          <a:off x="10856672" y="5585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61859</xdr:rowOff>
    </xdr:from>
    <xdr:ext cx="469744" cy="259045"/>
    <xdr:sp macro="" textlink="">
      <xdr:nvSpPr>
        <xdr:cNvPr id="172" name="n_4mainValue債務償還比率"/>
        <xdr:cNvSpPr txBox="1"/>
      </xdr:nvSpPr>
      <xdr:spPr>
        <a:xfrm>
          <a:off x="10186112" y="5510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xdr:cNvSpPr txBox="1"/>
      </xdr:nvSpPr>
      <xdr:spPr>
        <a:xfrm>
          <a:off x="817245" y="8064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xdr:cNvSpPr txBox="1"/>
      </xdr:nvSpPr>
      <xdr:spPr>
        <a:xfrm>
          <a:off x="6156325" y="10674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59,645
58,774
42.07
29,655,105
28,008,849
1,498,664
12,142,346
13,888,168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74567</xdr:rowOff>
    </xdr:to>
    <xdr:cxnSp macro="">
      <xdr:nvCxnSpPr>
        <xdr:cNvPr id="58" name="直線コネクタ 57"/>
        <xdr:cNvCxnSpPr/>
      </xdr:nvCxnSpPr>
      <xdr:spPr>
        <a:xfrm flipV="1">
          <a:off x="4086225" y="5534842"/>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78394</xdr:rowOff>
    </xdr:from>
    <xdr:ext cx="405111" cy="259045"/>
    <xdr:sp macro="" textlink="">
      <xdr:nvSpPr>
        <xdr:cNvPr id="59" name="【道路】&#10;有形固定資産減価償却率最小値テキスト"/>
        <xdr:cNvSpPr txBox="1"/>
      </xdr:nvSpPr>
      <xdr:spPr>
        <a:xfrm>
          <a:off x="4124960" y="7119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74567</xdr:rowOff>
    </xdr:from>
    <xdr:to>
      <xdr:col>24</xdr:col>
      <xdr:colOff>152400</xdr:colOff>
      <xdr:row>42</xdr:row>
      <xdr:rowOff>74567</xdr:rowOff>
    </xdr:to>
    <xdr:cxnSp macro="">
      <xdr:nvCxnSpPr>
        <xdr:cNvPr id="60" name="直線コネクタ 59"/>
        <xdr:cNvCxnSpPr/>
      </xdr:nvCxnSpPr>
      <xdr:spPr>
        <a:xfrm>
          <a:off x="4020820" y="71154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xdr:cNvSpPr txBox="1"/>
      </xdr:nvSpPr>
      <xdr:spPr>
        <a:xfrm>
          <a:off x="4124960" y="53176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xdr:cNvCxnSpPr/>
      </xdr:nvCxnSpPr>
      <xdr:spPr>
        <a:xfrm>
          <a:off x="4020820" y="55348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114861</xdr:rowOff>
    </xdr:from>
    <xdr:ext cx="405111" cy="259045"/>
    <xdr:sp macro="" textlink="">
      <xdr:nvSpPr>
        <xdr:cNvPr id="63" name="【道路】&#10;有形固定資産減価償却率平均値テキスト"/>
        <xdr:cNvSpPr txBox="1"/>
      </xdr:nvSpPr>
      <xdr:spPr>
        <a:xfrm>
          <a:off x="4124960" y="64851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136434</xdr:rowOff>
    </xdr:from>
    <xdr:to>
      <xdr:col>24</xdr:col>
      <xdr:colOff>114300</xdr:colOff>
      <xdr:row>39</xdr:row>
      <xdr:rowOff>66584</xdr:rowOff>
    </xdr:to>
    <xdr:sp macro="" textlink="">
      <xdr:nvSpPr>
        <xdr:cNvPr id="64" name="フローチャート: 判断 63"/>
        <xdr:cNvSpPr/>
      </xdr:nvSpPr>
      <xdr:spPr>
        <a:xfrm>
          <a:off x="4036060" y="6506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116840</xdr:rowOff>
    </xdr:from>
    <xdr:to>
      <xdr:col>20</xdr:col>
      <xdr:colOff>38100</xdr:colOff>
      <xdr:row>39</xdr:row>
      <xdr:rowOff>46990</xdr:rowOff>
    </xdr:to>
    <xdr:sp macro="" textlink="">
      <xdr:nvSpPr>
        <xdr:cNvPr id="65" name="フローチャート: 判断 64"/>
        <xdr:cNvSpPr/>
      </xdr:nvSpPr>
      <xdr:spPr>
        <a:xfrm>
          <a:off x="3312160" y="6487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95613</xdr:rowOff>
    </xdr:from>
    <xdr:to>
      <xdr:col>15</xdr:col>
      <xdr:colOff>101600</xdr:colOff>
      <xdr:row>39</xdr:row>
      <xdr:rowOff>25763</xdr:rowOff>
    </xdr:to>
    <xdr:sp macro="" textlink="">
      <xdr:nvSpPr>
        <xdr:cNvPr id="66" name="フローチャート: 判断 65"/>
        <xdr:cNvSpPr/>
      </xdr:nvSpPr>
      <xdr:spPr>
        <a:xfrm>
          <a:off x="2514600" y="64659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72753</xdr:rowOff>
    </xdr:from>
    <xdr:to>
      <xdr:col>10</xdr:col>
      <xdr:colOff>165100</xdr:colOff>
      <xdr:row>39</xdr:row>
      <xdr:rowOff>2903</xdr:rowOff>
    </xdr:to>
    <xdr:sp macro="" textlink="">
      <xdr:nvSpPr>
        <xdr:cNvPr id="67" name="フローチャート: 判断 66"/>
        <xdr:cNvSpPr/>
      </xdr:nvSpPr>
      <xdr:spPr>
        <a:xfrm>
          <a:off x="1739900" y="64430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48260</xdr:rowOff>
    </xdr:from>
    <xdr:to>
      <xdr:col>6</xdr:col>
      <xdr:colOff>38100</xdr:colOff>
      <xdr:row>38</xdr:row>
      <xdr:rowOff>149860</xdr:rowOff>
    </xdr:to>
    <xdr:sp macro="" textlink="">
      <xdr:nvSpPr>
        <xdr:cNvPr id="68" name="フローチャート: 判断 67"/>
        <xdr:cNvSpPr/>
      </xdr:nvSpPr>
      <xdr:spPr>
        <a:xfrm>
          <a:off x="965200" y="64185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31931</xdr:rowOff>
    </xdr:from>
    <xdr:to>
      <xdr:col>24</xdr:col>
      <xdr:colOff>114300</xdr:colOff>
      <xdr:row>37</xdr:row>
      <xdr:rowOff>133531</xdr:rowOff>
    </xdr:to>
    <xdr:sp macro="" textlink="">
      <xdr:nvSpPr>
        <xdr:cNvPr id="74" name="楕円 73"/>
        <xdr:cNvSpPr/>
      </xdr:nvSpPr>
      <xdr:spPr>
        <a:xfrm>
          <a:off x="4036060" y="623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54808</xdr:rowOff>
    </xdr:from>
    <xdr:ext cx="405111" cy="259045"/>
    <xdr:sp macro="" textlink="">
      <xdr:nvSpPr>
        <xdr:cNvPr id="75" name="【道路】&#10;有形固定資産減価償却率該当値テキスト"/>
        <xdr:cNvSpPr txBox="1"/>
      </xdr:nvSpPr>
      <xdr:spPr>
        <a:xfrm>
          <a:off x="4124960" y="60898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10704</xdr:rowOff>
    </xdr:from>
    <xdr:to>
      <xdr:col>20</xdr:col>
      <xdr:colOff>38100</xdr:colOff>
      <xdr:row>37</xdr:row>
      <xdr:rowOff>112304</xdr:rowOff>
    </xdr:to>
    <xdr:sp macro="" textlink="">
      <xdr:nvSpPr>
        <xdr:cNvPr id="76" name="楕円 75"/>
        <xdr:cNvSpPr/>
      </xdr:nvSpPr>
      <xdr:spPr>
        <a:xfrm>
          <a:off x="3312160" y="62133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61504</xdr:rowOff>
    </xdr:from>
    <xdr:to>
      <xdr:col>24</xdr:col>
      <xdr:colOff>63500</xdr:colOff>
      <xdr:row>37</xdr:row>
      <xdr:rowOff>82731</xdr:rowOff>
    </xdr:to>
    <xdr:cxnSp macro="">
      <xdr:nvCxnSpPr>
        <xdr:cNvPr id="77" name="直線コネクタ 76"/>
        <xdr:cNvCxnSpPr/>
      </xdr:nvCxnSpPr>
      <xdr:spPr>
        <a:xfrm>
          <a:off x="3355340" y="6264184"/>
          <a:ext cx="7315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164193</xdr:rowOff>
    </xdr:from>
    <xdr:to>
      <xdr:col>15</xdr:col>
      <xdr:colOff>101600</xdr:colOff>
      <xdr:row>37</xdr:row>
      <xdr:rowOff>94343</xdr:rowOff>
    </xdr:to>
    <xdr:sp macro="" textlink="">
      <xdr:nvSpPr>
        <xdr:cNvPr id="78" name="楕円 77"/>
        <xdr:cNvSpPr/>
      </xdr:nvSpPr>
      <xdr:spPr>
        <a:xfrm>
          <a:off x="2514600" y="619923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43543</xdr:rowOff>
    </xdr:from>
    <xdr:to>
      <xdr:col>19</xdr:col>
      <xdr:colOff>177800</xdr:colOff>
      <xdr:row>37</xdr:row>
      <xdr:rowOff>61504</xdr:rowOff>
    </xdr:to>
    <xdr:cxnSp macro="">
      <xdr:nvCxnSpPr>
        <xdr:cNvPr id="79" name="直線コネクタ 78"/>
        <xdr:cNvCxnSpPr/>
      </xdr:nvCxnSpPr>
      <xdr:spPr>
        <a:xfrm>
          <a:off x="2565400" y="6246223"/>
          <a:ext cx="78994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142966</xdr:rowOff>
    </xdr:from>
    <xdr:to>
      <xdr:col>10</xdr:col>
      <xdr:colOff>165100</xdr:colOff>
      <xdr:row>37</xdr:row>
      <xdr:rowOff>73116</xdr:rowOff>
    </xdr:to>
    <xdr:sp macro="" textlink="">
      <xdr:nvSpPr>
        <xdr:cNvPr id="80" name="楕円 79"/>
        <xdr:cNvSpPr/>
      </xdr:nvSpPr>
      <xdr:spPr>
        <a:xfrm>
          <a:off x="1739900" y="61780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22316</xdr:rowOff>
    </xdr:from>
    <xdr:to>
      <xdr:col>15</xdr:col>
      <xdr:colOff>50800</xdr:colOff>
      <xdr:row>37</xdr:row>
      <xdr:rowOff>43543</xdr:rowOff>
    </xdr:to>
    <xdr:cxnSp macro="">
      <xdr:nvCxnSpPr>
        <xdr:cNvPr id="81" name="直線コネクタ 80"/>
        <xdr:cNvCxnSpPr/>
      </xdr:nvCxnSpPr>
      <xdr:spPr>
        <a:xfrm>
          <a:off x="1790700" y="6224996"/>
          <a:ext cx="7747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125004</xdr:rowOff>
    </xdr:from>
    <xdr:to>
      <xdr:col>6</xdr:col>
      <xdr:colOff>38100</xdr:colOff>
      <xdr:row>37</xdr:row>
      <xdr:rowOff>55154</xdr:rowOff>
    </xdr:to>
    <xdr:sp macro="" textlink="">
      <xdr:nvSpPr>
        <xdr:cNvPr id="82" name="楕円 81"/>
        <xdr:cNvSpPr/>
      </xdr:nvSpPr>
      <xdr:spPr>
        <a:xfrm>
          <a:off x="965200" y="61600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4354</xdr:rowOff>
    </xdr:from>
    <xdr:to>
      <xdr:col>10</xdr:col>
      <xdr:colOff>114300</xdr:colOff>
      <xdr:row>37</xdr:row>
      <xdr:rowOff>22316</xdr:rowOff>
    </xdr:to>
    <xdr:cxnSp macro="">
      <xdr:nvCxnSpPr>
        <xdr:cNvPr id="83" name="直線コネクタ 82"/>
        <xdr:cNvCxnSpPr/>
      </xdr:nvCxnSpPr>
      <xdr:spPr>
        <a:xfrm>
          <a:off x="1008380" y="6207034"/>
          <a:ext cx="78232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38117</xdr:rowOff>
    </xdr:from>
    <xdr:ext cx="405111" cy="259045"/>
    <xdr:sp macro="" textlink="">
      <xdr:nvSpPr>
        <xdr:cNvPr id="84" name="n_1aveValue【道路】&#10;有形固定資産減価償却率"/>
        <xdr:cNvSpPr txBox="1"/>
      </xdr:nvSpPr>
      <xdr:spPr>
        <a:xfrm>
          <a:off x="317056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16890</xdr:rowOff>
    </xdr:from>
    <xdr:ext cx="405111" cy="259045"/>
    <xdr:sp macro="" textlink="">
      <xdr:nvSpPr>
        <xdr:cNvPr id="85" name="n_2aveValue【道路】&#10;有形固定資産減価償却率"/>
        <xdr:cNvSpPr txBox="1"/>
      </xdr:nvSpPr>
      <xdr:spPr>
        <a:xfrm>
          <a:off x="2385704" y="655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165480</xdr:rowOff>
    </xdr:from>
    <xdr:ext cx="405111" cy="259045"/>
    <xdr:sp macro="" textlink="">
      <xdr:nvSpPr>
        <xdr:cNvPr id="86" name="n_3aveValue【道路】&#10;有形固定資産減価償却率"/>
        <xdr:cNvSpPr txBox="1"/>
      </xdr:nvSpPr>
      <xdr:spPr>
        <a:xfrm>
          <a:off x="1611004" y="6535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140987</xdr:rowOff>
    </xdr:from>
    <xdr:ext cx="405111" cy="259045"/>
    <xdr:sp macro="" textlink="">
      <xdr:nvSpPr>
        <xdr:cNvPr id="87" name="n_4aveValue【道路】&#10;有形固定資産減価償却率"/>
        <xdr:cNvSpPr txBox="1"/>
      </xdr:nvSpPr>
      <xdr:spPr>
        <a:xfrm>
          <a:off x="83630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128831</xdr:rowOff>
    </xdr:from>
    <xdr:ext cx="405111" cy="259045"/>
    <xdr:sp macro="" textlink="">
      <xdr:nvSpPr>
        <xdr:cNvPr id="88" name="n_1mainValue【道路】&#10;有形固定資産減価償却率"/>
        <xdr:cNvSpPr txBox="1"/>
      </xdr:nvSpPr>
      <xdr:spPr>
        <a:xfrm>
          <a:off x="3170564" y="5996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110870</xdr:rowOff>
    </xdr:from>
    <xdr:ext cx="405111" cy="259045"/>
    <xdr:sp macro="" textlink="">
      <xdr:nvSpPr>
        <xdr:cNvPr id="89" name="n_2mainValue【道路】&#10;有形固定資産減価償却率"/>
        <xdr:cNvSpPr txBox="1"/>
      </xdr:nvSpPr>
      <xdr:spPr>
        <a:xfrm>
          <a:off x="2385704" y="5978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89643</xdr:rowOff>
    </xdr:from>
    <xdr:ext cx="405111" cy="259045"/>
    <xdr:sp macro="" textlink="">
      <xdr:nvSpPr>
        <xdr:cNvPr id="90" name="n_3mainValue【道路】&#10;有形固定資産減価償却率"/>
        <xdr:cNvSpPr txBox="1"/>
      </xdr:nvSpPr>
      <xdr:spPr>
        <a:xfrm>
          <a:off x="1611004" y="5957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91" name="n_4mainValue【道路】&#10;有形固定資産減価償却率"/>
        <xdr:cNvSpPr txBox="1"/>
      </xdr:nvSpPr>
      <xdr:spPr>
        <a:xfrm>
          <a:off x="836304" y="5939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5" name="テキスト ボックス 104"/>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7" name="テキスト ボックス 106"/>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9" name="テキスト ボックス 108"/>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1" name="テキスト ボックス 110"/>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123444</xdr:rowOff>
    </xdr:from>
    <xdr:to>
      <xdr:col>54</xdr:col>
      <xdr:colOff>189865</xdr:colOff>
      <xdr:row>42</xdr:row>
      <xdr:rowOff>37224</xdr:rowOff>
    </xdr:to>
    <xdr:cxnSp macro="">
      <xdr:nvCxnSpPr>
        <xdr:cNvPr id="115" name="直線コネクタ 114"/>
        <xdr:cNvCxnSpPr/>
      </xdr:nvCxnSpPr>
      <xdr:spPr>
        <a:xfrm flipV="1">
          <a:off x="9219565" y="5823204"/>
          <a:ext cx="0" cy="125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41051</xdr:rowOff>
    </xdr:from>
    <xdr:ext cx="469744" cy="259045"/>
    <xdr:sp macro="" textlink="">
      <xdr:nvSpPr>
        <xdr:cNvPr id="116" name="【道路】&#10;一人当たり延長最小値テキスト"/>
        <xdr:cNvSpPr txBox="1"/>
      </xdr:nvSpPr>
      <xdr:spPr>
        <a:xfrm>
          <a:off x="9258300" y="7081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37224</xdr:rowOff>
    </xdr:from>
    <xdr:to>
      <xdr:col>55</xdr:col>
      <xdr:colOff>88900</xdr:colOff>
      <xdr:row>42</xdr:row>
      <xdr:rowOff>37224</xdr:rowOff>
    </xdr:to>
    <xdr:cxnSp macro="">
      <xdr:nvCxnSpPr>
        <xdr:cNvPr id="117" name="直線コネクタ 116"/>
        <xdr:cNvCxnSpPr/>
      </xdr:nvCxnSpPr>
      <xdr:spPr>
        <a:xfrm>
          <a:off x="9154160" y="70781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70121</xdr:rowOff>
    </xdr:from>
    <xdr:ext cx="534377" cy="259045"/>
    <xdr:sp macro="" textlink="">
      <xdr:nvSpPr>
        <xdr:cNvPr id="118" name="【道路】&#10;一人当たり延長最大値テキスト"/>
        <xdr:cNvSpPr txBox="1"/>
      </xdr:nvSpPr>
      <xdr:spPr>
        <a:xfrm>
          <a:off x="9258300" y="5602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123444</xdr:rowOff>
    </xdr:from>
    <xdr:to>
      <xdr:col>55</xdr:col>
      <xdr:colOff>88900</xdr:colOff>
      <xdr:row>34</xdr:row>
      <xdr:rowOff>123444</xdr:rowOff>
    </xdr:to>
    <xdr:cxnSp macro="">
      <xdr:nvCxnSpPr>
        <xdr:cNvPr id="119" name="直線コネクタ 118"/>
        <xdr:cNvCxnSpPr/>
      </xdr:nvCxnSpPr>
      <xdr:spPr>
        <a:xfrm>
          <a:off x="9154160" y="582320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69156</xdr:rowOff>
    </xdr:from>
    <xdr:ext cx="469744" cy="259045"/>
    <xdr:sp macro="" textlink="">
      <xdr:nvSpPr>
        <xdr:cNvPr id="120" name="【道路】&#10;一人当たり延長平均値テキスト"/>
        <xdr:cNvSpPr txBox="1"/>
      </xdr:nvSpPr>
      <xdr:spPr>
        <a:xfrm>
          <a:off x="9258300" y="6607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46279</xdr:rowOff>
    </xdr:from>
    <xdr:to>
      <xdr:col>55</xdr:col>
      <xdr:colOff>50800</xdr:colOff>
      <xdr:row>40</xdr:row>
      <xdr:rowOff>147879</xdr:rowOff>
    </xdr:to>
    <xdr:sp macro="" textlink="">
      <xdr:nvSpPr>
        <xdr:cNvPr id="121" name="フローチャート: 判断 120"/>
        <xdr:cNvSpPr/>
      </xdr:nvSpPr>
      <xdr:spPr>
        <a:xfrm>
          <a:off x="9192260" y="67518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48451</xdr:rowOff>
    </xdr:from>
    <xdr:to>
      <xdr:col>50</xdr:col>
      <xdr:colOff>165100</xdr:colOff>
      <xdr:row>40</xdr:row>
      <xdr:rowOff>150051</xdr:rowOff>
    </xdr:to>
    <xdr:sp macro="" textlink="">
      <xdr:nvSpPr>
        <xdr:cNvPr id="122" name="フローチャート: 判断 121"/>
        <xdr:cNvSpPr/>
      </xdr:nvSpPr>
      <xdr:spPr>
        <a:xfrm>
          <a:off x="8445500" y="6754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54089</xdr:rowOff>
    </xdr:from>
    <xdr:to>
      <xdr:col>46</xdr:col>
      <xdr:colOff>38100</xdr:colOff>
      <xdr:row>40</xdr:row>
      <xdr:rowOff>155689</xdr:rowOff>
    </xdr:to>
    <xdr:sp macro="" textlink="">
      <xdr:nvSpPr>
        <xdr:cNvPr id="123" name="フローチャート: 判断 122"/>
        <xdr:cNvSpPr/>
      </xdr:nvSpPr>
      <xdr:spPr>
        <a:xfrm>
          <a:off x="7670800" y="67596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5588</xdr:rowOff>
    </xdr:from>
    <xdr:to>
      <xdr:col>41</xdr:col>
      <xdr:colOff>101600</xdr:colOff>
      <xdr:row>40</xdr:row>
      <xdr:rowOff>107188</xdr:rowOff>
    </xdr:to>
    <xdr:sp macro="" textlink="">
      <xdr:nvSpPr>
        <xdr:cNvPr id="124" name="フローチャート: 判断 123"/>
        <xdr:cNvSpPr/>
      </xdr:nvSpPr>
      <xdr:spPr>
        <a:xfrm>
          <a:off x="6873240" y="6711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10046</xdr:rowOff>
    </xdr:from>
    <xdr:to>
      <xdr:col>36</xdr:col>
      <xdr:colOff>165100</xdr:colOff>
      <xdr:row>40</xdr:row>
      <xdr:rowOff>111646</xdr:rowOff>
    </xdr:to>
    <xdr:sp macro="" textlink="">
      <xdr:nvSpPr>
        <xdr:cNvPr id="125" name="フローチャート: 判断 124"/>
        <xdr:cNvSpPr/>
      </xdr:nvSpPr>
      <xdr:spPr>
        <a:xfrm>
          <a:off x="6098540" y="6715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77368</xdr:rowOff>
    </xdr:from>
    <xdr:to>
      <xdr:col>55</xdr:col>
      <xdr:colOff>50800</xdr:colOff>
      <xdr:row>41</xdr:row>
      <xdr:rowOff>7518</xdr:rowOff>
    </xdr:to>
    <xdr:sp macro="" textlink="">
      <xdr:nvSpPr>
        <xdr:cNvPr id="131" name="楕円 130"/>
        <xdr:cNvSpPr/>
      </xdr:nvSpPr>
      <xdr:spPr>
        <a:xfrm>
          <a:off x="9192260" y="67829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55795</xdr:rowOff>
    </xdr:from>
    <xdr:ext cx="469744" cy="259045"/>
    <xdr:sp macro="" textlink="">
      <xdr:nvSpPr>
        <xdr:cNvPr id="132" name="【道路】&#10;一人当たり延長該当値テキスト"/>
        <xdr:cNvSpPr txBox="1"/>
      </xdr:nvSpPr>
      <xdr:spPr>
        <a:xfrm>
          <a:off x="9258300" y="676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77674</xdr:rowOff>
    </xdr:from>
    <xdr:to>
      <xdr:col>50</xdr:col>
      <xdr:colOff>165100</xdr:colOff>
      <xdr:row>41</xdr:row>
      <xdr:rowOff>7824</xdr:rowOff>
    </xdr:to>
    <xdr:sp macro="" textlink="">
      <xdr:nvSpPr>
        <xdr:cNvPr id="133" name="楕円 132"/>
        <xdr:cNvSpPr/>
      </xdr:nvSpPr>
      <xdr:spPr>
        <a:xfrm>
          <a:off x="8445500" y="67832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128168</xdr:rowOff>
    </xdr:from>
    <xdr:to>
      <xdr:col>55</xdr:col>
      <xdr:colOff>0</xdr:colOff>
      <xdr:row>40</xdr:row>
      <xdr:rowOff>128474</xdr:rowOff>
    </xdr:to>
    <xdr:cxnSp macro="">
      <xdr:nvCxnSpPr>
        <xdr:cNvPr id="134" name="直線コネクタ 133"/>
        <xdr:cNvCxnSpPr/>
      </xdr:nvCxnSpPr>
      <xdr:spPr>
        <a:xfrm flipV="1">
          <a:off x="8496300" y="6833768"/>
          <a:ext cx="7239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76492</xdr:rowOff>
    </xdr:from>
    <xdr:to>
      <xdr:col>46</xdr:col>
      <xdr:colOff>38100</xdr:colOff>
      <xdr:row>41</xdr:row>
      <xdr:rowOff>6642</xdr:rowOff>
    </xdr:to>
    <xdr:sp macro="" textlink="">
      <xdr:nvSpPr>
        <xdr:cNvPr id="135" name="楕円 134"/>
        <xdr:cNvSpPr/>
      </xdr:nvSpPr>
      <xdr:spPr>
        <a:xfrm>
          <a:off x="7670800" y="67820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127292</xdr:rowOff>
    </xdr:from>
    <xdr:to>
      <xdr:col>50</xdr:col>
      <xdr:colOff>114300</xdr:colOff>
      <xdr:row>40</xdr:row>
      <xdr:rowOff>128474</xdr:rowOff>
    </xdr:to>
    <xdr:cxnSp macro="">
      <xdr:nvCxnSpPr>
        <xdr:cNvPr id="136" name="直線コネクタ 135"/>
        <xdr:cNvCxnSpPr/>
      </xdr:nvCxnSpPr>
      <xdr:spPr>
        <a:xfrm>
          <a:off x="7713980" y="6832892"/>
          <a:ext cx="782320" cy="1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75235</xdr:rowOff>
    </xdr:from>
    <xdr:to>
      <xdr:col>41</xdr:col>
      <xdr:colOff>101600</xdr:colOff>
      <xdr:row>41</xdr:row>
      <xdr:rowOff>5385</xdr:rowOff>
    </xdr:to>
    <xdr:sp macro="" textlink="">
      <xdr:nvSpPr>
        <xdr:cNvPr id="137" name="楕円 136"/>
        <xdr:cNvSpPr/>
      </xdr:nvSpPr>
      <xdr:spPr>
        <a:xfrm>
          <a:off x="6873240" y="67808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126035</xdr:rowOff>
    </xdr:from>
    <xdr:to>
      <xdr:col>45</xdr:col>
      <xdr:colOff>177800</xdr:colOff>
      <xdr:row>40</xdr:row>
      <xdr:rowOff>127292</xdr:rowOff>
    </xdr:to>
    <xdr:cxnSp macro="">
      <xdr:nvCxnSpPr>
        <xdr:cNvPr id="138" name="直線コネクタ 137"/>
        <xdr:cNvCxnSpPr/>
      </xdr:nvCxnSpPr>
      <xdr:spPr>
        <a:xfrm>
          <a:off x="6924040" y="6831635"/>
          <a:ext cx="789940" cy="1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73406</xdr:rowOff>
    </xdr:from>
    <xdr:to>
      <xdr:col>36</xdr:col>
      <xdr:colOff>165100</xdr:colOff>
      <xdr:row>41</xdr:row>
      <xdr:rowOff>3556</xdr:rowOff>
    </xdr:to>
    <xdr:sp macro="" textlink="">
      <xdr:nvSpPr>
        <xdr:cNvPr id="139" name="楕円 138"/>
        <xdr:cNvSpPr/>
      </xdr:nvSpPr>
      <xdr:spPr>
        <a:xfrm>
          <a:off x="6098540" y="67790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124206</xdr:rowOff>
    </xdr:from>
    <xdr:to>
      <xdr:col>41</xdr:col>
      <xdr:colOff>50800</xdr:colOff>
      <xdr:row>40</xdr:row>
      <xdr:rowOff>126035</xdr:rowOff>
    </xdr:to>
    <xdr:cxnSp macro="">
      <xdr:nvCxnSpPr>
        <xdr:cNvPr id="140" name="直線コネクタ 139"/>
        <xdr:cNvCxnSpPr/>
      </xdr:nvCxnSpPr>
      <xdr:spPr>
        <a:xfrm>
          <a:off x="6149340" y="6829806"/>
          <a:ext cx="7747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166578</xdr:rowOff>
    </xdr:from>
    <xdr:ext cx="469744" cy="259045"/>
    <xdr:sp macro="" textlink="">
      <xdr:nvSpPr>
        <xdr:cNvPr id="141" name="n_1aveValue【道路】&#10;一人当たり延長"/>
        <xdr:cNvSpPr txBox="1"/>
      </xdr:nvSpPr>
      <xdr:spPr>
        <a:xfrm>
          <a:off x="8271587" y="6536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766</xdr:rowOff>
    </xdr:from>
    <xdr:ext cx="469744" cy="259045"/>
    <xdr:sp macro="" textlink="">
      <xdr:nvSpPr>
        <xdr:cNvPr id="142" name="n_2aveValue【道路】&#10;一人当たり延長"/>
        <xdr:cNvSpPr txBox="1"/>
      </xdr:nvSpPr>
      <xdr:spPr>
        <a:xfrm>
          <a:off x="7509587" y="6538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123715</xdr:rowOff>
    </xdr:from>
    <xdr:ext cx="469744" cy="259045"/>
    <xdr:sp macro="" textlink="">
      <xdr:nvSpPr>
        <xdr:cNvPr id="143" name="n_3aveValue【道路】&#10;一人当たり延長"/>
        <xdr:cNvSpPr txBox="1"/>
      </xdr:nvSpPr>
      <xdr:spPr>
        <a:xfrm>
          <a:off x="6712027" y="649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128173</xdr:rowOff>
    </xdr:from>
    <xdr:ext cx="469744" cy="259045"/>
    <xdr:sp macro="" textlink="">
      <xdr:nvSpPr>
        <xdr:cNvPr id="144" name="n_4aveValue【道路】&#10;一人当たり延長"/>
        <xdr:cNvSpPr txBox="1"/>
      </xdr:nvSpPr>
      <xdr:spPr>
        <a:xfrm>
          <a:off x="5937327" y="6498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170401</xdr:rowOff>
    </xdr:from>
    <xdr:ext cx="469744" cy="259045"/>
    <xdr:sp macro="" textlink="">
      <xdr:nvSpPr>
        <xdr:cNvPr id="145" name="n_1mainValue【道路】&#10;一人当たり延長"/>
        <xdr:cNvSpPr txBox="1"/>
      </xdr:nvSpPr>
      <xdr:spPr>
        <a:xfrm>
          <a:off x="8271587" y="6876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169219</xdr:rowOff>
    </xdr:from>
    <xdr:ext cx="469744" cy="259045"/>
    <xdr:sp macro="" textlink="">
      <xdr:nvSpPr>
        <xdr:cNvPr id="146" name="n_2mainValue【道路】&#10;一人当たり延長"/>
        <xdr:cNvSpPr txBox="1"/>
      </xdr:nvSpPr>
      <xdr:spPr>
        <a:xfrm>
          <a:off x="7509587" y="6874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167962</xdr:rowOff>
    </xdr:from>
    <xdr:ext cx="469744" cy="259045"/>
    <xdr:sp macro="" textlink="">
      <xdr:nvSpPr>
        <xdr:cNvPr id="147" name="n_3mainValue【道路】&#10;一人当たり延長"/>
        <xdr:cNvSpPr txBox="1"/>
      </xdr:nvSpPr>
      <xdr:spPr>
        <a:xfrm>
          <a:off x="6712027" y="6873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166133</xdr:rowOff>
    </xdr:from>
    <xdr:ext cx="469744" cy="259045"/>
    <xdr:sp macro="" textlink="">
      <xdr:nvSpPr>
        <xdr:cNvPr id="148" name="n_4mainValue【道路】&#10;一人当たり延長"/>
        <xdr:cNvSpPr txBox="1"/>
      </xdr:nvSpPr>
      <xdr:spPr>
        <a:xfrm>
          <a:off x="5937327" y="6871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42454</xdr:rowOff>
    </xdr:from>
    <xdr:to>
      <xdr:col>24</xdr:col>
      <xdr:colOff>62865</xdr:colOff>
      <xdr:row>63</xdr:row>
      <xdr:rowOff>84909</xdr:rowOff>
    </xdr:to>
    <xdr:cxnSp macro="">
      <xdr:nvCxnSpPr>
        <xdr:cNvPr id="174" name="直線コネクタ 173"/>
        <xdr:cNvCxnSpPr/>
      </xdr:nvCxnSpPr>
      <xdr:spPr>
        <a:xfrm flipV="1">
          <a:off x="4086225" y="9430294"/>
          <a:ext cx="0" cy="12159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88736</xdr:rowOff>
    </xdr:from>
    <xdr:ext cx="405111" cy="259045"/>
    <xdr:sp macro="" textlink="">
      <xdr:nvSpPr>
        <xdr:cNvPr id="175" name="【橋りょう・トンネル】&#10;有形固定資産減価償却率最小値テキスト"/>
        <xdr:cNvSpPr txBox="1"/>
      </xdr:nvSpPr>
      <xdr:spPr>
        <a:xfrm>
          <a:off x="4124960" y="10650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84909</xdr:rowOff>
    </xdr:from>
    <xdr:to>
      <xdr:col>24</xdr:col>
      <xdr:colOff>152400</xdr:colOff>
      <xdr:row>63</xdr:row>
      <xdr:rowOff>84909</xdr:rowOff>
    </xdr:to>
    <xdr:cxnSp macro="">
      <xdr:nvCxnSpPr>
        <xdr:cNvPr id="176" name="直線コネクタ 175"/>
        <xdr:cNvCxnSpPr/>
      </xdr:nvCxnSpPr>
      <xdr:spPr>
        <a:xfrm>
          <a:off x="4020820" y="1064622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160581</xdr:rowOff>
    </xdr:from>
    <xdr:ext cx="405111" cy="259045"/>
    <xdr:sp macro="" textlink="">
      <xdr:nvSpPr>
        <xdr:cNvPr id="177" name="【橋りょう・トンネル】&#10;有形固定資産減価償却率最大値テキスト"/>
        <xdr:cNvSpPr txBox="1"/>
      </xdr:nvSpPr>
      <xdr:spPr>
        <a:xfrm>
          <a:off x="4124960" y="9213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42454</xdr:rowOff>
    </xdr:from>
    <xdr:to>
      <xdr:col>24</xdr:col>
      <xdr:colOff>152400</xdr:colOff>
      <xdr:row>56</xdr:row>
      <xdr:rowOff>42454</xdr:rowOff>
    </xdr:to>
    <xdr:cxnSp macro="">
      <xdr:nvCxnSpPr>
        <xdr:cNvPr id="178" name="直線コネクタ 177"/>
        <xdr:cNvCxnSpPr/>
      </xdr:nvCxnSpPr>
      <xdr:spPr>
        <a:xfrm>
          <a:off x="4020820" y="94302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145160</xdr:rowOff>
    </xdr:from>
    <xdr:ext cx="405111" cy="259045"/>
    <xdr:sp macro="" textlink="">
      <xdr:nvSpPr>
        <xdr:cNvPr id="179" name="【橋りょう・トンネル】&#10;有形固定資産減価償却率平均値テキスト"/>
        <xdr:cNvSpPr txBox="1"/>
      </xdr:nvSpPr>
      <xdr:spPr>
        <a:xfrm>
          <a:off x="4124960" y="100359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122283</xdr:rowOff>
    </xdr:from>
    <xdr:to>
      <xdr:col>24</xdr:col>
      <xdr:colOff>114300</xdr:colOff>
      <xdr:row>61</xdr:row>
      <xdr:rowOff>52433</xdr:rowOff>
    </xdr:to>
    <xdr:sp macro="" textlink="">
      <xdr:nvSpPr>
        <xdr:cNvPr id="180" name="フローチャート: 判断 179"/>
        <xdr:cNvSpPr/>
      </xdr:nvSpPr>
      <xdr:spPr>
        <a:xfrm>
          <a:off x="4036060" y="101806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xdr:cNvSpPr/>
      </xdr:nvSpPr>
      <xdr:spPr>
        <a:xfrm>
          <a:off x="3312160" y="10144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63500</xdr:rowOff>
    </xdr:from>
    <xdr:to>
      <xdr:col>15</xdr:col>
      <xdr:colOff>101600</xdr:colOff>
      <xdr:row>60</xdr:row>
      <xdr:rowOff>165100</xdr:rowOff>
    </xdr:to>
    <xdr:sp macro="" textlink="">
      <xdr:nvSpPr>
        <xdr:cNvPr id="182" name="フローチャート: 判断 181"/>
        <xdr:cNvSpPr/>
      </xdr:nvSpPr>
      <xdr:spPr>
        <a:xfrm>
          <a:off x="25146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35741</xdr:rowOff>
    </xdr:from>
    <xdr:to>
      <xdr:col>10</xdr:col>
      <xdr:colOff>165100</xdr:colOff>
      <xdr:row>60</xdr:row>
      <xdr:rowOff>137341</xdr:rowOff>
    </xdr:to>
    <xdr:sp macro="" textlink="">
      <xdr:nvSpPr>
        <xdr:cNvPr id="183" name="フローチャート: 判断 182"/>
        <xdr:cNvSpPr/>
      </xdr:nvSpPr>
      <xdr:spPr>
        <a:xfrm>
          <a:off x="1739900" y="1009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22678</xdr:rowOff>
    </xdr:from>
    <xdr:to>
      <xdr:col>6</xdr:col>
      <xdr:colOff>38100</xdr:colOff>
      <xdr:row>60</xdr:row>
      <xdr:rowOff>124278</xdr:rowOff>
    </xdr:to>
    <xdr:sp macro="" textlink="">
      <xdr:nvSpPr>
        <xdr:cNvPr id="184" name="フローチャート: 判断 183"/>
        <xdr:cNvSpPr/>
      </xdr:nvSpPr>
      <xdr:spPr>
        <a:xfrm>
          <a:off x="965200" y="1008107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90" name="楕円 189"/>
        <xdr:cNvSpPr/>
      </xdr:nvSpPr>
      <xdr:spPr>
        <a:xfrm>
          <a:off x="4036060" y="101937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113773</xdr:rowOff>
    </xdr:from>
    <xdr:ext cx="405111" cy="259045"/>
    <xdr:sp macro="" textlink="">
      <xdr:nvSpPr>
        <xdr:cNvPr id="191" name="【橋りょう・トンネル】&#10;有形固定資産減価償却率該当値テキスト"/>
        <xdr:cNvSpPr txBox="1"/>
      </xdr:nvSpPr>
      <xdr:spPr>
        <a:xfrm>
          <a:off x="4124960" y="10172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120650</xdr:rowOff>
    </xdr:from>
    <xdr:to>
      <xdr:col>20</xdr:col>
      <xdr:colOff>38100</xdr:colOff>
      <xdr:row>61</xdr:row>
      <xdr:rowOff>50800</xdr:rowOff>
    </xdr:to>
    <xdr:sp macro="" textlink="">
      <xdr:nvSpPr>
        <xdr:cNvPr id="192" name="楕円 191"/>
        <xdr:cNvSpPr/>
      </xdr:nvSpPr>
      <xdr:spPr>
        <a:xfrm>
          <a:off x="3312160" y="101790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0</xdr:rowOff>
    </xdr:from>
    <xdr:to>
      <xdr:col>24</xdr:col>
      <xdr:colOff>63500</xdr:colOff>
      <xdr:row>61</xdr:row>
      <xdr:rowOff>14696</xdr:rowOff>
    </xdr:to>
    <xdr:cxnSp macro="">
      <xdr:nvCxnSpPr>
        <xdr:cNvPr id="193" name="直線コネクタ 192"/>
        <xdr:cNvCxnSpPr/>
      </xdr:nvCxnSpPr>
      <xdr:spPr>
        <a:xfrm>
          <a:off x="3355340" y="10226040"/>
          <a:ext cx="73152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105954</xdr:rowOff>
    </xdr:from>
    <xdr:to>
      <xdr:col>15</xdr:col>
      <xdr:colOff>101600</xdr:colOff>
      <xdr:row>61</xdr:row>
      <xdr:rowOff>36104</xdr:rowOff>
    </xdr:to>
    <xdr:sp macro="" textlink="">
      <xdr:nvSpPr>
        <xdr:cNvPr id="194" name="楕円 193"/>
        <xdr:cNvSpPr/>
      </xdr:nvSpPr>
      <xdr:spPr>
        <a:xfrm>
          <a:off x="2514600" y="101643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156754</xdr:rowOff>
    </xdr:from>
    <xdr:to>
      <xdr:col>19</xdr:col>
      <xdr:colOff>177800</xdr:colOff>
      <xdr:row>61</xdr:row>
      <xdr:rowOff>0</xdr:rowOff>
    </xdr:to>
    <xdr:cxnSp macro="">
      <xdr:nvCxnSpPr>
        <xdr:cNvPr id="195" name="直線コネクタ 194"/>
        <xdr:cNvCxnSpPr/>
      </xdr:nvCxnSpPr>
      <xdr:spPr>
        <a:xfrm>
          <a:off x="2565400" y="10215154"/>
          <a:ext cx="78994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3084</xdr:rowOff>
    </xdr:from>
    <xdr:to>
      <xdr:col>10</xdr:col>
      <xdr:colOff>165100</xdr:colOff>
      <xdr:row>61</xdr:row>
      <xdr:rowOff>104684</xdr:rowOff>
    </xdr:to>
    <xdr:sp macro="" textlink="">
      <xdr:nvSpPr>
        <xdr:cNvPr id="196" name="楕円 195"/>
        <xdr:cNvSpPr/>
      </xdr:nvSpPr>
      <xdr:spPr>
        <a:xfrm>
          <a:off x="1739900" y="1022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156754</xdr:rowOff>
    </xdr:from>
    <xdr:to>
      <xdr:col>15</xdr:col>
      <xdr:colOff>50800</xdr:colOff>
      <xdr:row>61</xdr:row>
      <xdr:rowOff>53884</xdr:rowOff>
    </xdr:to>
    <xdr:cxnSp macro="">
      <xdr:nvCxnSpPr>
        <xdr:cNvPr id="197" name="直線コネクタ 196"/>
        <xdr:cNvCxnSpPr/>
      </xdr:nvCxnSpPr>
      <xdr:spPr>
        <a:xfrm flipV="1">
          <a:off x="1790700" y="10215154"/>
          <a:ext cx="7747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143510</xdr:rowOff>
    </xdr:from>
    <xdr:to>
      <xdr:col>6</xdr:col>
      <xdr:colOff>38100</xdr:colOff>
      <xdr:row>61</xdr:row>
      <xdr:rowOff>73660</xdr:rowOff>
    </xdr:to>
    <xdr:sp macro="" textlink="">
      <xdr:nvSpPr>
        <xdr:cNvPr id="198" name="楕円 197"/>
        <xdr:cNvSpPr/>
      </xdr:nvSpPr>
      <xdr:spPr>
        <a:xfrm>
          <a:off x="965200" y="102019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22860</xdr:rowOff>
    </xdr:from>
    <xdr:to>
      <xdr:col>10</xdr:col>
      <xdr:colOff>114300</xdr:colOff>
      <xdr:row>61</xdr:row>
      <xdr:rowOff>53884</xdr:rowOff>
    </xdr:to>
    <xdr:cxnSp macro="">
      <xdr:nvCxnSpPr>
        <xdr:cNvPr id="199" name="直線コネクタ 198"/>
        <xdr:cNvCxnSpPr/>
      </xdr:nvCxnSpPr>
      <xdr:spPr>
        <a:xfrm>
          <a:off x="1008380" y="10248900"/>
          <a:ext cx="78232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33037</xdr:rowOff>
    </xdr:from>
    <xdr:ext cx="405111" cy="259045"/>
    <xdr:sp macro="" textlink="">
      <xdr:nvSpPr>
        <xdr:cNvPr id="200" name="n_1aveValue【橋りょう・トンネル】&#10;有形固定資産減価償却率"/>
        <xdr:cNvSpPr txBox="1"/>
      </xdr:nvSpPr>
      <xdr:spPr>
        <a:xfrm>
          <a:off x="317056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10177</xdr:rowOff>
    </xdr:from>
    <xdr:ext cx="405111" cy="259045"/>
    <xdr:sp macro="" textlink="">
      <xdr:nvSpPr>
        <xdr:cNvPr id="201" name="n_2aveValue【橋りょう・トンネル】&#10;有形固定資産減価償却率"/>
        <xdr:cNvSpPr txBox="1"/>
      </xdr:nvSpPr>
      <xdr:spPr>
        <a:xfrm>
          <a:off x="238570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153868</xdr:rowOff>
    </xdr:from>
    <xdr:ext cx="405111" cy="259045"/>
    <xdr:sp macro="" textlink="">
      <xdr:nvSpPr>
        <xdr:cNvPr id="202" name="n_3aveValue【橋りょう・トンネル】&#10;有形固定資産減価償却率"/>
        <xdr:cNvSpPr txBox="1"/>
      </xdr:nvSpPr>
      <xdr:spPr>
        <a:xfrm>
          <a:off x="1611004" y="9876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140805</xdr:rowOff>
    </xdr:from>
    <xdr:ext cx="405111" cy="259045"/>
    <xdr:sp macro="" textlink="">
      <xdr:nvSpPr>
        <xdr:cNvPr id="203" name="n_4aveValue【橋りょう・トンネル】&#10;有形固定資産減価償却率"/>
        <xdr:cNvSpPr txBox="1"/>
      </xdr:nvSpPr>
      <xdr:spPr>
        <a:xfrm>
          <a:off x="836304" y="9863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41927</xdr:rowOff>
    </xdr:from>
    <xdr:ext cx="405111" cy="259045"/>
    <xdr:sp macro="" textlink="">
      <xdr:nvSpPr>
        <xdr:cNvPr id="204" name="n_1mainValue【橋りょう・トンネル】&#10;有形固定資産減価償却率"/>
        <xdr:cNvSpPr txBox="1"/>
      </xdr:nvSpPr>
      <xdr:spPr>
        <a:xfrm>
          <a:off x="3170564" y="10267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27231</xdr:rowOff>
    </xdr:from>
    <xdr:ext cx="405111" cy="259045"/>
    <xdr:sp macro="" textlink="">
      <xdr:nvSpPr>
        <xdr:cNvPr id="205" name="n_2mainValue【橋りょう・トンネル】&#10;有形固定資産減価償却率"/>
        <xdr:cNvSpPr txBox="1"/>
      </xdr:nvSpPr>
      <xdr:spPr>
        <a:xfrm>
          <a:off x="2385704" y="10253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95811</xdr:rowOff>
    </xdr:from>
    <xdr:ext cx="405111" cy="259045"/>
    <xdr:sp macro="" textlink="">
      <xdr:nvSpPr>
        <xdr:cNvPr id="206" name="n_3mainValue【橋りょう・トンネル】&#10;有形固定資産減価償却率"/>
        <xdr:cNvSpPr txBox="1"/>
      </xdr:nvSpPr>
      <xdr:spPr>
        <a:xfrm>
          <a:off x="1611004" y="10321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64787</xdr:rowOff>
    </xdr:from>
    <xdr:ext cx="405111" cy="259045"/>
    <xdr:sp macro="" textlink="">
      <xdr:nvSpPr>
        <xdr:cNvPr id="207" name="n_4mainValue【橋りょう・トンネル】&#10;有形固定資産減価償却率"/>
        <xdr:cNvSpPr txBox="1"/>
      </xdr:nvSpPr>
      <xdr:spPr>
        <a:xfrm>
          <a:off x="836304" y="1029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1" name="テキスト ボックス 220"/>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3" name="テキスト ボックス 222"/>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5" name="テキスト ボックス 224"/>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65905</xdr:rowOff>
    </xdr:from>
    <xdr:to>
      <xdr:col>54</xdr:col>
      <xdr:colOff>189865</xdr:colOff>
      <xdr:row>64</xdr:row>
      <xdr:rowOff>70456</xdr:rowOff>
    </xdr:to>
    <xdr:cxnSp macro="">
      <xdr:nvCxnSpPr>
        <xdr:cNvPr id="231" name="直線コネクタ 230"/>
        <xdr:cNvCxnSpPr/>
      </xdr:nvCxnSpPr>
      <xdr:spPr>
        <a:xfrm flipV="1">
          <a:off x="9219565" y="9453745"/>
          <a:ext cx="0" cy="13456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74283</xdr:rowOff>
    </xdr:from>
    <xdr:ext cx="469744" cy="259045"/>
    <xdr:sp macro="" textlink="">
      <xdr:nvSpPr>
        <xdr:cNvPr id="232" name="【橋りょう・トンネル】&#10;一人当たり有形固定資産（償却資産）額最小値テキスト"/>
        <xdr:cNvSpPr txBox="1"/>
      </xdr:nvSpPr>
      <xdr:spPr>
        <a:xfrm>
          <a:off x="9258300" y="1080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70456</xdr:rowOff>
    </xdr:from>
    <xdr:to>
      <xdr:col>55</xdr:col>
      <xdr:colOff>88900</xdr:colOff>
      <xdr:row>64</xdr:row>
      <xdr:rowOff>70456</xdr:rowOff>
    </xdr:to>
    <xdr:cxnSp macro="">
      <xdr:nvCxnSpPr>
        <xdr:cNvPr id="233" name="直線コネクタ 232"/>
        <xdr:cNvCxnSpPr/>
      </xdr:nvCxnSpPr>
      <xdr:spPr>
        <a:xfrm>
          <a:off x="9154160" y="107994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12582</xdr:rowOff>
    </xdr:from>
    <xdr:ext cx="690189" cy="259045"/>
    <xdr:sp macro="" textlink="">
      <xdr:nvSpPr>
        <xdr:cNvPr id="234" name="【橋りょう・トンネル】&#10;一人当たり有形固定資産（償却資産）額最大値テキスト"/>
        <xdr:cNvSpPr txBox="1"/>
      </xdr:nvSpPr>
      <xdr:spPr>
        <a:xfrm>
          <a:off x="9258300" y="923278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65905</xdr:rowOff>
    </xdr:from>
    <xdr:to>
      <xdr:col>55</xdr:col>
      <xdr:colOff>88900</xdr:colOff>
      <xdr:row>56</xdr:row>
      <xdr:rowOff>65905</xdr:rowOff>
    </xdr:to>
    <xdr:cxnSp macro="">
      <xdr:nvCxnSpPr>
        <xdr:cNvPr id="235" name="直線コネクタ 234"/>
        <xdr:cNvCxnSpPr/>
      </xdr:nvCxnSpPr>
      <xdr:spPr>
        <a:xfrm>
          <a:off x="9154160" y="94537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82263</xdr:rowOff>
    </xdr:from>
    <xdr:ext cx="599010" cy="259045"/>
    <xdr:sp macro="" textlink="">
      <xdr:nvSpPr>
        <xdr:cNvPr id="236" name="【橋りょう・トンネル】&#10;一人当たり有形固定資産（償却資産）額平均値テキスト"/>
        <xdr:cNvSpPr txBox="1"/>
      </xdr:nvSpPr>
      <xdr:spPr>
        <a:xfrm>
          <a:off x="9258300" y="1047594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59386</xdr:rowOff>
    </xdr:from>
    <xdr:to>
      <xdr:col>55</xdr:col>
      <xdr:colOff>50800</xdr:colOff>
      <xdr:row>63</xdr:row>
      <xdr:rowOff>160986</xdr:rowOff>
    </xdr:to>
    <xdr:sp macro="" textlink="">
      <xdr:nvSpPr>
        <xdr:cNvPr id="237" name="フローチャート: 判断 236"/>
        <xdr:cNvSpPr/>
      </xdr:nvSpPr>
      <xdr:spPr>
        <a:xfrm>
          <a:off x="9192260" y="1062070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61258</xdr:rowOff>
    </xdr:from>
    <xdr:to>
      <xdr:col>50</xdr:col>
      <xdr:colOff>165100</xdr:colOff>
      <xdr:row>63</xdr:row>
      <xdr:rowOff>162858</xdr:rowOff>
    </xdr:to>
    <xdr:sp macro="" textlink="">
      <xdr:nvSpPr>
        <xdr:cNvPr id="238" name="フローチャート: 判断 237"/>
        <xdr:cNvSpPr/>
      </xdr:nvSpPr>
      <xdr:spPr>
        <a:xfrm>
          <a:off x="8445500" y="10622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61264</xdr:rowOff>
    </xdr:from>
    <xdr:to>
      <xdr:col>46</xdr:col>
      <xdr:colOff>38100</xdr:colOff>
      <xdr:row>63</xdr:row>
      <xdr:rowOff>162864</xdr:rowOff>
    </xdr:to>
    <xdr:sp macro="" textlink="">
      <xdr:nvSpPr>
        <xdr:cNvPr id="239" name="フローチャート: 判断 238"/>
        <xdr:cNvSpPr/>
      </xdr:nvSpPr>
      <xdr:spPr>
        <a:xfrm>
          <a:off x="7670800" y="106225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62695</xdr:rowOff>
    </xdr:from>
    <xdr:to>
      <xdr:col>41</xdr:col>
      <xdr:colOff>101600</xdr:colOff>
      <xdr:row>63</xdr:row>
      <xdr:rowOff>164295</xdr:rowOff>
    </xdr:to>
    <xdr:sp macro="" textlink="">
      <xdr:nvSpPr>
        <xdr:cNvPr id="240" name="フローチャート: 判断 239"/>
        <xdr:cNvSpPr/>
      </xdr:nvSpPr>
      <xdr:spPr>
        <a:xfrm>
          <a:off x="6873240" y="10624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62804</xdr:rowOff>
    </xdr:from>
    <xdr:to>
      <xdr:col>36</xdr:col>
      <xdr:colOff>165100</xdr:colOff>
      <xdr:row>63</xdr:row>
      <xdr:rowOff>164404</xdr:rowOff>
    </xdr:to>
    <xdr:sp macro="" textlink="">
      <xdr:nvSpPr>
        <xdr:cNvPr id="241" name="フローチャート: 判断 240"/>
        <xdr:cNvSpPr/>
      </xdr:nvSpPr>
      <xdr:spPr>
        <a:xfrm>
          <a:off x="6098540" y="10624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69124</xdr:rowOff>
    </xdr:from>
    <xdr:to>
      <xdr:col>55</xdr:col>
      <xdr:colOff>50800</xdr:colOff>
      <xdr:row>63</xdr:row>
      <xdr:rowOff>170724</xdr:rowOff>
    </xdr:to>
    <xdr:sp macro="" textlink="">
      <xdr:nvSpPr>
        <xdr:cNvPr id="247" name="楕円 246"/>
        <xdr:cNvSpPr/>
      </xdr:nvSpPr>
      <xdr:spPr>
        <a:xfrm>
          <a:off x="9192260" y="106304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37811</xdr:rowOff>
    </xdr:from>
    <xdr:ext cx="599010" cy="259045"/>
    <xdr:sp macro="" textlink="">
      <xdr:nvSpPr>
        <xdr:cNvPr id="248" name="【橋りょう・トンネル】&#10;一人当たり有形固定資産（償却資産）額該当値テキスト"/>
        <xdr:cNvSpPr txBox="1"/>
      </xdr:nvSpPr>
      <xdr:spPr>
        <a:xfrm>
          <a:off x="9258300" y="10599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70270</xdr:rowOff>
    </xdr:from>
    <xdr:to>
      <xdr:col>50</xdr:col>
      <xdr:colOff>165100</xdr:colOff>
      <xdr:row>64</xdr:row>
      <xdr:rowOff>420</xdr:rowOff>
    </xdr:to>
    <xdr:sp macro="" textlink="">
      <xdr:nvSpPr>
        <xdr:cNvPr id="249" name="楕円 248"/>
        <xdr:cNvSpPr/>
      </xdr:nvSpPr>
      <xdr:spPr>
        <a:xfrm>
          <a:off x="8445500" y="10631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119924</xdr:rowOff>
    </xdr:from>
    <xdr:to>
      <xdr:col>55</xdr:col>
      <xdr:colOff>0</xdr:colOff>
      <xdr:row>63</xdr:row>
      <xdr:rowOff>121070</xdr:rowOff>
    </xdr:to>
    <xdr:cxnSp macro="">
      <xdr:nvCxnSpPr>
        <xdr:cNvPr id="250" name="直線コネクタ 249"/>
        <xdr:cNvCxnSpPr/>
      </xdr:nvCxnSpPr>
      <xdr:spPr>
        <a:xfrm flipV="1">
          <a:off x="8496300" y="10681244"/>
          <a:ext cx="723900" cy="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70210</xdr:rowOff>
    </xdr:from>
    <xdr:to>
      <xdr:col>46</xdr:col>
      <xdr:colOff>38100</xdr:colOff>
      <xdr:row>64</xdr:row>
      <xdr:rowOff>360</xdr:rowOff>
    </xdr:to>
    <xdr:sp macro="" textlink="">
      <xdr:nvSpPr>
        <xdr:cNvPr id="251" name="楕円 250"/>
        <xdr:cNvSpPr/>
      </xdr:nvSpPr>
      <xdr:spPr>
        <a:xfrm>
          <a:off x="7670800" y="106315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121010</xdr:rowOff>
    </xdr:from>
    <xdr:to>
      <xdr:col>50</xdr:col>
      <xdr:colOff>114300</xdr:colOff>
      <xdr:row>63</xdr:row>
      <xdr:rowOff>121070</xdr:rowOff>
    </xdr:to>
    <xdr:cxnSp macro="">
      <xdr:nvCxnSpPr>
        <xdr:cNvPr id="252" name="直線コネクタ 251"/>
        <xdr:cNvCxnSpPr/>
      </xdr:nvCxnSpPr>
      <xdr:spPr>
        <a:xfrm>
          <a:off x="7713980" y="10682330"/>
          <a:ext cx="782320" cy="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80960</xdr:rowOff>
    </xdr:from>
    <xdr:to>
      <xdr:col>41</xdr:col>
      <xdr:colOff>101600</xdr:colOff>
      <xdr:row>64</xdr:row>
      <xdr:rowOff>11110</xdr:rowOff>
    </xdr:to>
    <xdr:sp macro="" textlink="">
      <xdr:nvSpPr>
        <xdr:cNvPr id="253" name="楕円 252"/>
        <xdr:cNvSpPr/>
      </xdr:nvSpPr>
      <xdr:spPr>
        <a:xfrm>
          <a:off x="6873240" y="106422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121010</xdr:rowOff>
    </xdr:from>
    <xdr:to>
      <xdr:col>45</xdr:col>
      <xdr:colOff>177800</xdr:colOff>
      <xdr:row>63</xdr:row>
      <xdr:rowOff>131760</xdr:rowOff>
    </xdr:to>
    <xdr:cxnSp macro="">
      <xdr:nvCxnSpPr>
        <xdr:cNvPr id="254" name="直線コネクタ 253"/>
        <xdr:cNvCxnSpPr/>
      </xdr:nvCxnSpPr>
      <xdr:spPr>
        <a:xfrm flipV="1">
          <a:off x="6924040" y="10682330"/>
          <a:ext cx="789940" cy="10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79849</xdr:rowOff>
    </xdr:from>
    <xdr:to>
      <xdr:col>36</xdr:col>
      <xdr:colOff>165100</xdr:colOff>
      <xdr:row>64</xdr:row>
      <xdr:rowOff>9999</xdr:rowOff>
    </xdr:to>
    <xdr:sp macro="" textlink="">
      <xdr:nvSpPr>
        <xdr:cNvPr id="255" name="楕円 254"/>
        <xdr:cNvSpPr/>
      </xdr:nvSpPr>
      <xdr:spPr>
        <a:xfrm>
          <a:off x="6098540" y="106411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130649</xdr:rowOff>
    </xdr:from>
    <xdr:to>
      <xdr:col>41</xdr:col>
      <xdr:colOff>50800</xdr:colOff>
      <xdr:row>63</xdr:row>
      <xdr:rowOff>131760</xdr:rowOff>
    </xdr:to>
    <xdr:cxnSp macro="">
      <xdr:nvCxnSpPr>
        <xdr:cNvPr id="256" name="直線コネクタ 255"/>
        <xdr:cNvCxnSpPr/>
      </xdr:nvCxnSpPr>
      <xdr:spPr>
        <a:xfrm>
          <a:off x="6149340" y="10691969"/>
          <a:ext cx="774700" cy="1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7935</xdr:rowOff>
    </xdr:from>
    <xdr:ext cx="599010" cy="259045"/>
    <xdr:sp macro="" textlink="">
      <xdr:nvSpPr>
        <xdr:cNvPr id="257" name="n_1aveValue【橋りょう・トンネル】&#10;一人当たり有形固定資産（償却資産）額"/>
        <xdr:cNvSpPr txBox="1"/>
      </xdr:nvSpPr>
      <xdr:spPr>
        <a:xfrm>
          <a:off x="8214575" y="10401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7941</xdr:rowOff>
    </xdr:from>
    <xdr:ext cx="599010" cy="259045"/>
    <xdr:sp macro="" textlink="">
      <xdr:nvSpPr>
        <xdr:cNvPr id="258" name="n_2aveValue【橋りょう・トンネル】&#10;一人当たり有形固定資産（償却資産）額"/>
        <xdr:cNvSpPr txBox="1"/>
      </xdr:nvSpPr>
      <xdr:spPr>
        <a:xfrm>
          <a:off x="7444955" y="10401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9372</xdr:rowOff>
    </xdr:from>
    <xdr:ext cx="599010" cy="259045"/>
    <xdr:sp macro="" textlink="">
      <xdr:nvSpPr>
        <xdr:cNvPr id="259" name="n_3aveValue【橋りょう・トンネル】&#10;一人当たり有形固定資産（償却資産）額"/>
        <xdr:cNvSpPr txBox="1"/>
      </xdr:nvSpPr>
      <xdr:spPr>
        <a:xfrm>
          <a:off x="6670255" y="10403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9481</xdr:rowOff>
    </xdr:from>
    <xdr:ext cx="599010" cy="259045"/>
    <xdr:sp macro="" textlink="">
      <xdr:nvSpPr>
        <xdr:cNvPr id="260" name="n_4aveValue【橋りょう・トンネル】&#10;一人当たり有形固定資産（償却資産）額"/>
        <xdr:cNvSpPr txBox="1"/>
      </xdr:nvSpPr>
      <xdr:spPr>
        <a:xfrm>
          <a:off x="5872695" y="10403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162997</xdr:rowOff>
    </xdr:from>
    <xdr:ext cx="534377" cy="259045"/>
    <xdr:sp macro="" textlink="">
      <xdr:nvSpPr>
        <xdr:cNvPr id="261" name="n_1mainValue【橋りょう・トンネル】&#10;一人当たり有形固定資産（償却資産）額"/>
        <xdr:cNvSpPr txBox="1"/>
      </xdr:nvSpPr>
      <xdr:spPr>
        <a:xfrm>
          <a:off x="8239271" y="1072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162937</xdr:rowOff>
    </xdr:from>
    <xdr:ext cx="534377" cy="259045"/>
    <xdr:sp macro="" textlink="">
      <xdr:nvSpPr>
        <xdr:cNvPr id="262" name="n_2mainValue【橋りょう・トンネル】&#10;一人当たり有形固定資産（償却資産）額"/>
        <xdr:cNvSpPr txBox="1"/>
      </xdr:nvSpPr>
      <xdr:spPr>
        <a:xfrm>
          <a:off x="7477271" y="10724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2237</xdr:rowOff>
    </xdr:from>
    <xdr:ext cx="534377" cy="259045"/>
    <xdr:sp macro="" textlink="">
      <xdr:nvSpPr>
        <xdr:cNvPr id="263" name="n_3mainValue【橋りょう・トンネル】&#10;一人当たり有形固定資産（償却資産）額"/>
        <xdr:cNvSpPr txBox="1"/>
      </xdr:nvSpPr>
      <xdr:spPr>
        <a:xfrm>
          <a:off x="6702571" y="107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1126</xdr:rowOff>
    </xdr:from>
    <xdr:ext cx="534377" cy="259045"/>
    <xdr:sp macro="" textlink="">
      <xdr:nvSpPr>
        <xdr:cNvPr id="264" name="n_4mainValue【橋りょう・トンネル】&#10;一人当たり有形固定資産（償却資産）額"/>
        <xdr:cNvSpPr txBox="1"/>
      </xdr:nvSpPr>
      <xdr:spPr>
        <a:xfrm>
          <a:off x="5905011" y="10730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1905</xdr:rowOff>
    </xdr:from>
    <xdr:to>
      <xdr:col>24</xdr:col>
      <xdr:colOff>62865</xdr:colOff>
      <xdr:row>86</xdr:row>
      <xdr:rowOff>114300</xdr:rowOff>
    </xdr:to>
    <xdr:cxnSp macro="">
      <xdr:nvCxnSpPr>
        <xdr:cNvPr id="289" name="直線コネクタ 288"/>
        <xdr:cNvCxnSpPr/>
      </xdr:nvCxnSpPr>
      <xdr:spPr>
        <a:xfrm flipV="1">
          <a:off x="4086225" y="13077825"/>
          <a:ext cx="0" cy="1453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0" name="【公営住宅】&#10;有形固定資産減価償却率最小値テキスト"/>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1" name="直線コネクタ 290"/>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120032</xdr:rowOff>
    </xdr:from>
    <xdr:ext cx="405111" cy="259045"/>
    <xdr:sp macro="" textlink="">
      <xdr:nvSpPr>
        <xdr:cNvPr id="292" name="【公営住宅】&#10;有形固定資産減価償却率最大値テキスト"/>
        <xdr:cNvSpPr txBox="1"/>
      </xdr:nvSpPr>
      <xdr:spPr>
        <a:xfrm>
          <a:off x="4124960" y="12860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1905</xdr:rowOff>
    </xdr:from>
    <xdr:to>
      <xdr:col>24</xdr:col>
      <xdr:colOff>152400</xdr:colOff>
      <xdr:row>78</xdr:row>
      <xdr:rowOff>1905</xdr:rowOff>
    </xdr:to>
    <xdr:cxnSp macro="">
      <xdr:nvCxnSpPr>
        <xdr:cNvPr id="293" name="直線コネクタ 292"/>
        <xdr:cNvCxnSpPr/>
      </xdr:nvCxnSpPr>
      <xdr:spPr>
        <a:xfrm>
          <a:off x="4020820" y="13077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63516</xdr:rowOff>
    </xdr:from>
    <xdr:ext cx="405111" cy="259045"/>
    <xdr:sp macro="" textlink="">
      <xdr:nvSpPr>
        <xdr:cNvPr id="294" name="【公営住宅】&#10;有形固定資産減価償却率平均値テキスト"/>
        <xdr:cNvSpPr txBox="1"/>
      </xdr:nvSpPr>
      <xdr:spPr>
        <a:xfrm>
          <a:off x="4124960" y="1364235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40639</xdr:rowOff>
    </xdr:from>
    <xdr:to>
      <xdr:col>24</xdr:col>
      <xdr:colOff>114300</xdr:colOff>
      <xdr:row>82</xdr:row>
      <xdr:rowOff>142239</xdr:rowOff>
    </xdr:to>
    <xdr:sp macro="" textlink="">
      <xdr:nvSpPr>
        <xdr:cNvPr id="295" name="フローチャート: 判断 294"/>
        <xdr:cNvSpPr/>
      </xdr:nvSpPr>
      <xdr:spPr>
        <a:xfrm>
          <a:off x="4036060" y="1378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12064</xdr:rowOff>
    </xdr:from>
    <xdr:to>
      <xdr:col>20</xdr:col>
      <xdr:colOff>38100</xdr:colOff>
      <xdr:row>82</xdr:row>
      <xdr:rowOff>113664</xdr:rowOff>
    </xdr:to>
    <xdr:sp macro="" textlink="">
      <xdr:nvSpPr>
        <xdr:cNvPr id="296" name="フローチャート: 判断 295"/>
        <xdr:cNvSpPr/>
      </xdr:nvSpPr>
      <xdr:spPr>
        <a:xfrm>
          <a:off x="3312160" y="137585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151130</xdr:rowOff>
    </xdr:from>
    <xdr:to>
      <xdr:col>15</xdr:col>
      <xdr:colOff>101600</xdr:colOff>
      <xdr:row>82</xdr:row>
      <xdr:rowOff>81280</xdr:rowOff>
    </xdr:to>
    <xdr:sp macro="" textlink="">
      <xdr:nvSpPr>
        <xdr:cNvPr id="297" name="フローチャート: 判断 296"/>
        <xdr:cNvSpPr/>
      </xdr:nvSpPr>
      <xdr:spPr>
        <a:xfrm>
          <a:off x="2514600" y="13729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8255</xdr:rowOff>
    </xdr:from>
    <xdr:to>
      <xdr:col>10</xdr:col>
      <xdr:colOff>165100</xdr:colOff>
      <xdr:row>82</xdr:row>
      <xdr:rowOff>109855</xdr:rowOff>
    </xdr:to>
    <xdr:sp macro="" textlink="">
      <xdr:nvSpPr>
        <xdr:cNvPr id="298" name="フローチャート: 判断 297"/>
        <xdr:cNvSpPr/>
      </xdr:nvSpPr>
      <xdr:spPr>
        <a:xfrm>
          <a:off x="1739900" y="1375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156845</xdr:rowOff>
    </xdr:from>
    <xdr:to>
      <xdr:col>6</xdr:col>
      <xdr:colOff>38100</xdr:colOff>
      <xdr:row>82</xdr:row>
      <xdr:rowOff>86995</xdr:rowOff>
    </xdr:to>
    <xdr:sp macro="" textlink="">
      <xdr:nvSpPr>
        <xdr:cNvPr id="299" name="フローチャート: 判断 298"/>
        <xdr:cNvSpPr/>
      </xdr:nvSpPr>
      <xdr:spPr>
        <a:xfrm>
          <a:off x="965200" y="1373568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63500</xdr:rowOff>
    </xdr:from>
    <xdr:to>
      <xdr:col>24</xdr:col>
      <xdr:colOff>114300</xdr:colOff>
      <xdr:row>82</xdr:row>
      <xdr:rowOff>165100</xdr:rowOff>
    </xdr:to>
    <xdr:sp macro="" textlink="">
      <xdr:nvSpPr>
        <xdr:cNvPr id="305" name="楕円 304"/>
        <xdr:cNvSpPr/>
      </xdr:nvSpPr>
      <xdr:spPr>
        <a:xfrm>
          <a:off x="4036060" y="1380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41927</xdr:rowOff>
    </xdr:from>
    <xdr:ext cx="405111" cy="259045"/>
    <xdr:sp macro="" textlink="">
      <xdr:nvSpPr>
        <xdr:cNvPr id="306" name="【公営住宅】&#10;有形固定資産減価償却率該当値テキスト"/>
        <xdr:cNvSpPr txBox="1"/>
      </xdr:nvSpPr>
      <xdr:spPr>
        <a:xfrm>
          <a:off x="4124960" y="13788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52070</xdr:rowOff>
    </xdr:from>
    <xdr:to>
      <xdr:col>20</xdr:col>
      <xdr:colOff>38100</xdr:colOff>
      <xdr:row>82</xdr:row>
      <xdr:rowOff>153670</xdr:rowOff>
    </xdr:to>
    <xdr:sp macro="" textlink="">
      <xdr:nvSpPr>
        <xdr:cNvPr id="307" name="楕円 306"/>
        <xdr:cNvSpPr/>
      </xdr:nvSpPr>
      <xdr:spPr>
        <a:xfrm>
          <a:off x="3312160" y="137985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102870</xdr:rowOff>
    </xdr:from>
    <xdr:to>
      <xdr:col>24</xdr:col>
      <xdr:colOff>63500</xdr:colOff>
      <xdr:row>82</xdr:row>
      <xdr:rowOff>114300</xdr:rowOff>
    </xdr:to>
    <xdr:cxnSp macro="">
      <xdr:nvCxnSpPr>
        <xdr:cNvPr id="308" name="直線コネクタ 307"/>
        <xdr:cNvCxnSpPr/>
      </xdr:nvCxnSpPr>
      <xdr:spPr>
        <a:xfrm>
          <a:off x="3355340" y="13849350"/>
          <a:ext cx="7315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25400</xdr:rowOff>
    </xdr:from>
    <xdr:to>
      <xdr:col>15</xdr:col>
      <xdr:colOff>101600</xdr:colOff>
      <xdr:row>82</xdr:row>
      <xdr:rowOff>127000</xdr:rowOff>
    </xdr:to>
    <xdr:sp macro="" textlink="">
      <xdr:nvSpPr>
        <xdr:cNvPr id="309" name="楕円 308"/>
        <xdr:cNvSpPr/>
      </xdr:nvSpPr>
      <xdr:spPr>
        <a:xfrm>
          <a:off x="2514600" y="1377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76200</xdr:rowOff>
    </xdr:from>
    <xdr:to>
      <xdr:col>19</xdr:col>
      <xdr:colOff>177800</xdr:colOff>
      <xdr:row>82</xdr:row>
      <xdr:rowOff>102870</xdr:rowOff>
    </xdr:to>
    <xdr:cxnSp macro="">
      <xdr:nvCxnSpPr>
        <xdr:cNvPr id="310" name="直線コネクタ 309"/>
        <xdr:cNvCxnSpPr/>
      </xdr:nvCxnSpPr>
      <xdr:spPr>
        <a:xfrm>
          <a:off x="2565400" y="13822680"/>
          <a:ext cx="78994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6350</xdr:rowOff>
    </xdr:from>
    <xdr:to>
      <xdr:col>10</xdr:col>
      <xdr:colOff>165100</xdr:colOff>
      <xdr:row>82</xdr:row>
      <xdr:rowOff>107950</xdr:rowOff>
    </xdr:to>
    <xdr:sp macro="" textlink="">
      <xdr:nvSpPr>
        <xdr:cNvPr id="311" name="楕円 310"/>
        <xdr:cNvSpPr/>
      </xdr:nvSpPr>
      <xdr:spPr>
        <a:xfrm>
          <a:off x="1739900" y="1375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57150</xdr:rowOff>
    </xdr:from>
    <xdr:to>
      <xdr:col>15</xdr:col>
      <xdr:colOff>50800</xdr:colOff>
      <xdr:row>82</xdr:row>
      <xdr:rowOff>76200</xdr:rowOff>
    </xdr:to>
    <xdr:cxnSp macro="">
      <xdr:nvCxnSpPr>
        <xdr:cNvPr id="312" name="直線コネクタ 311"/>
        <xdr:cNvCxnSpPr/>
      </xdr:nvCxnSpPr>
      <xdr:spPr>
        <a:xfrm>
          <a:off x="1790700" y="13803630"/>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149225</xdr:rowOff>
    </xdr:from>
    <xdr:to>
      <xdr:col>6</xdr:col>
      <xdr:colOff>38100</xdr:colOff>
      <xdr:row>82</xdr:row>
      <xdr:rowOff>79375</xdr:rowOff>
    </xdr:to>
    <xdr:sp macro="" textlink="">
      <xdr:nvSpPr>
        <xdr:cNvPr id="313" name="楕円 312"/>
        <xdr:cNvSpPr/>
      </xdr:nvSpPr>
      <xdr:spPr>
        <a:xfrm>
          <a:off x="965200" y="137280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28575</xdr:rowOff>
    </xdr:from>
    <xdr:to>
      <xdr:col>10</xdr:col>
      <xdr:colOff>114300</xdr:colOff>
      <xdr:row>82</xdr:row>
      <xdr:rowOff>57150</xdr:rowOff>
    </xdr:to>
    <xdr:cxnSp macro="">
      <xdr:nvCxnSpPr>
        <xdr:cNvPr id="314" name="直線コネクタ 313"/>
        <xdr:cNvCxnSpPr/>
      </xdr:nvCxnSpPr>
      <xdr:spPr>
        <a:xfrm>
          <a:off x="1008380" y="13775055"/>
          <a:ext cx="7823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130191</xdr:rowOff>
    </xdr:from>
    <xdr:ext cx="405111" cy="259045"/>
    <xdr:sp macro="" textlink="">
      <xdr:nvSpPr>
        <xdr:cNvPr id="315" name="n_1aveValue【公営住宅】&#10;有形固定資産減価償却率"/>
        <xdr:cNvSpPr txBox="1"/>
      </xdr:nvSpPr>
      <xdr:spPr>
        <a:xfrm>
          <a:off x="3170564" y="1354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97807</xdr:rowOff>
    </xdr:from>
    <xdr:ext cx="405111" cy="259045"/>
    <xdr:sp macro="" textlink="">
      <xdr:nvSpPr>
        <xdr:cNvPr id="316" name="n_2aveValue【公営住宅】&#10;有形固定資産減価償却率"/>
        <xdr:cNvSpPr txBox="1"/>
      </xdr:nvSpPr>
      <xdr:spPr>
        <a:xfrm>
          <a:off x="2385704" y="1350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100982</xdr:rowOff>
    </xdr:from>
    <xdr:ext cx="405111" cy="259045"/>
    <xdr:sp macro="" textlink="">
      <xdr:nvSpPr>
        <xdr:cNvPr id="317" name="n_3aveValue【公営住宅】&#10;有形固定資産減価償却率"/>
        <xdr:cNvSpPr txBox="1"/>
      </xdr:nvSpPr>
      <xdr:spPr>
        <a:xfrm>
          <a:off x="1611004" y="1384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78122</xdr:rowOff>
    </xdr:from>
    <xdr:ext cx="405111" cy="259045"/>
    <xdr:sp macro="" textlink="">
      <xdr:nvSpPr>
        <xdr:cNvPr id="318" name="n_4aveValue【公営住宅】&#10;有形固定資産減価償却率"/>
        <xdr:cNvSpPr txBox="1"/>
      </xdr:nvSpPr>
      <xdr:spPr>
        <a:xfrm>
          <a:off x="836304" y="1382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144797</xdr:rowOff>
    </xdr:from>
    <xdr:ext cx="405111" cy="259045"/>
    <xdr:sp macro="" textlink="">
      <xdr:nvSpPr>
        <xdr:cNvPr id="319" name="n_1mainValue【公営住宅】&#10;有形固定資産減価償却率"/>
        <xdr:cNvSpPr txBox="1"/>
      </xdr:nvSpPr>
      <xdr:spPr>
        <a:xfrm>
          <a:off x="3170564" y="1389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118127</xdr:rowOff>
    </xdr:from>
    <xdr:ext cx="405111" cy="259045"/>
    <xdr:sp macro="" textlink="">
      <xdr:nvSpPr>
        <xdr:cNvPr id="320" name="n_2mainValue【公営住宅】&#10;有形固定資産減価償却率"/>
        <xdr:cNvSpPr txBox="1"/>
      </xdr:nvSpPr>
      <xdr:spPr>
        <a:xfrm>
          <a:off x="2385704" y="1386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124477</xdr:rowOff>
    </xdr:from>
    <xdr:ext cx="405111" cy="259045"/>
    <xdr:sp macro="" textlink="">
      <xdr:nvSpPr>
        <xdr:cNvPr id="321" name="n_3mainValue【公営住宅】&#10;有形固定資産減価償却率"/>
        <xdr:cNvSpPr txBox="1"/>
      </xdr:nvSpPr>
      <xdr:spPr>
        <a:xfrm>
          <a:off x="1611004" y="1353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95902</xdr:rowOff>
    </xdr:from>
    <xdr:ext cx="405111" cy="259045"/>
    <xdr:sp macro="" textlink="">
      <xdr:nvSpPr>
        <xdr:cNvPr id="322" name="n_4mainValue【公営住宅】&#10;有形固定資産減価償却率"/>
        <xdr:cNvSpPr txBox="1"/>
      </xdr:nvSpPr>
      <xdr:spPr>
        <a:xfrm>
          <a:off x="836304" y="1350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3" name="直線コネクタ 332"/>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4" name="テキスト ボックス 333"/>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5" name="直線コネクタ 334"/>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6" name="テキスト ボックス 335"/>
        <xdr:cNvSpPr txBox="1"/>
      </xdr:nvSpPr>
      <xdr:spPr>
        <a:xfrm>
          <a:off x="540530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7" name="直線コネクタ 336"/>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8" name="テキスト ボックス 337"/>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9" name="直線コネクタ 338"/>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0" name="テキスト ボックス 339"/>
        <xdr:cNvSpPr txBox="1"/>
      </xdr:nvSpPr>
      <xdr:spPr>
        <a:xfrm>
          <a:off x="540530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1" name="直線コネクタ 340"/>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2" name="テキスト ボックス 341"/>
        <xdr:cNvSpPr txBox="1"/>
      </xdr:nvSpPr>
      <xdr:spPr>
        <a:xfrm>
          <a:off x="540530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3" name="直線コネクタ 342"/>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4" name="テキスト ボックス 343"/>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5" name="【公営住宅】&#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381</xdr:rowOff>
    </xdr:from>
    <xdr:to>
      <xdr:col>54</xdr:col>
      <xdr:colOff>189865</xdr:colOff>
      <xdr:row>86</xdr:row>
      <xdr:rowOff>113537</xdr:rowOff>
    </xdr:to>
    <xdr:cxnSp macro="">
      <xdr:nvCxnSpPr>
        <xdr:cNvPr id="346" name="直線コネクタ 345"/>
        <xdr:cNvCxnSpPr/>
      </xdr:nvCxnSpPr>
      <xdr:spPr>
        <a:xfrm flipV="1">
          <a:off x="9219565" y="13243941"/>
          <a:ext cx="0" cy="12866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117364</xdr:rowOff>
    </xdr:from>
    <xdr:ext cx="469744" cy="259045"/>
    <xdr:sp macro="" textlink="">
      <xdr:nvSpPr>
        <xdr:cNvPr id="347" name="【公営住宅】&#10;一人当たり面積最小値テキスト"/>
        <xdr:cNvSpPr txBox="1"/>
      </xdr:nvSpPr>
      <xdr:spPr>
        <a:xfrm>
          <a:off x="9258300" y="14534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113537</xdr:rowOff>
    </xdr:from>
    <xdr:to>
      <xdr:col>55</xdr:col>
      <xdr:colOff>88900</xdr:colOff>
      <xdr:row>86</xdr:row>
      <xdr:rowOff>113537</xdr:rowOff>
    </xdr:to>
    <xdr:cxnSp macro="">
      <xdr:nvCxnSpPr>
        <xdr:cNvPr id="348" name="直線コネクタ 347"/>
        <xdr:cNvCxnSpPr/>
      </xdr:nvCxnSpPr>
      <xdr:spPr>
        <a:xfrm>
          <a:off x="9154160" y="145305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118508</xdr:rowOff>
    </xdr:from>
    <xdr:ext cx="469744" cy="259045"/>
    <xdr:sp macro="" textlink="">
      <xdr:nvSpPr>
        <xdr:cNvPr id="349" name="【公営住宅】&#10;一人当たり面積最大値テキスト"/>
        <xdr:cNvSpPr txBox="1"/>
      </xdr:nvSpPr>
      <xdr:spPr>
        <a:xfrm>
          <a:off x="9258300" y="13026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381</xdr:rowOff>
    </xdr:from>
    <xdr:to>
      <xdr:col>55</xdr:col>
      <xdr:colOff>88900</xdr:colOff>
      <xdr:row>79</xdr:row>
      <xdr:rowOff>381</xdr:rowOff>
    </xdr:to>
    <xdr:cxnSp macro="">
      <xdr:nvCxnSpPr>
        <xdr:cNvPr id="350" name="直線コネクタ 349"/>
        <xdr:cNvCxnSpPr/>
      </xdr:nvCxnSpPr>
      <xdr:spPr>
        <a:xfrm>
          <a:off x="9154160" y="132439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60089</xdr:rowOff>
    </xdr:from>
    <xdr:ext cx="469744" cy="259045"/>
    <xdr:sp macro="" textlink="">
      <xdr:nvSpPr>
        <xdr:cNvPr id="351" name="【公営住宅】&#10;一人当たり面積平均値テキスト"/>
        <xdr:cNvSpPr txBox="1"/>
      </xdr:nvSpPr>
      <xdr:spPr>
        <a:xfrm>
          <a:off x="9258300" y="141418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37212</xdr:rowOff>
    </xdr:from>
    <xdr:to>
      <xdr:col>55</xdr:col>
      <xdr:colOff>50800</xdr:colOff>
      <xdr:row>85</xdr:row>
      <xdr:rowOff>138812</xdr:rowOff>
    </xdr:to>
    <xdr:sp macro="" textlink="">
      <xdr:nvSpPr>
        <xdr:cNvPr id="352" name="フローチャート: 判断 351"/>
        <xdr:cNvSpPr/>
      </xdr:nvSpPr>
      <xdr:spPr>
        <a:xfrm>
          <a:off x="9192260" y="1428661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41021</xdr:rowOff>
    </xdr:from>
    <xdr:to>
      <xdr:col>50</xdr:col>
      <xdr:colOff>165100</xdr:colOff>
      <xdr:row>85</xdr:row>
      <xdr:rowOff>142621</xdr:rowOff>
    </xdr:to>
    <xdr:sp macro="" textlink="">
      <xdr:nvSpPr>
        <xdr:cNvPr id="353" name="フローチャート: 判断 352"/>
        <xdr:cNvSpPr/>
      </xdr:nvSpPr>
      <xdr:spPr>
        <a:xfrm>
          <a:off x="8445500" y="14290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42163</xdr:rowOff>
    </xdr:from>
    <xdr:to>
      <xdr:col>46</xdr:col>
      <xdr:colOff>38100</xdr:colOff>
      <xdr:row>85</xdr:row>
      <xdr:rowOff>143763</xdr:rowOff>
    </xdr:to>
    <xdr:sp macro="" textlink="">
      <xdr:nvSpPr>
        <xdr:cNvPr id="354" name="フローチャート: 判断 353"/>
        <xdr:cNvSpPr/>
      </xdr:nvSpPr>
      <xdr:spPr>
        <a:xfrm>
          <a:off x="7670800" y="1429156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49022</xdr:rowOff>
    </xdr:from>
    <xdr:to>
      <xdr:col>41</xdr:col>
      <xdr:colOff>101600</xdr:colOff>
      <xdr:row>85</xdr:row>
      <xdr:rowOff>150622</xdr:rowOff>
    </xdr:to>
    <xdr:sp macro="" textlink="">
      <xdr:nvSpPr>
        <xdr:cNvPr id="355" name="フローチャート: 判断 354"/>
        <xdr:cNvSpPr/>
      </xdr:nvSpPr>
      <xdr:spPr>
        <a:xfrm>
          <a:off x="6873240" y="14298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42926</xdr:rowOff>
    </xdr:from>
    <xdr:to>
      <xdr:col>36</xdr:col>
      <xdr:colOff>165100</xdr:colOff>
      <xdr:row>85</xdr:row>
      <xdr:rowOff>144526</xdr:rowOff>
    </xdr:to>
    <xdr:sp macro="" textlink="">
      <xdr:nvSpPr>
        <xdr:cNvPr id="356" name="フローチャート: 判断 355"/>
        <xdr:cNvSpPr/>
      </xdr:nvSpPr>
      <xdr:spPr>
        <a:xfrm>
          <a:off x="6098540" y="1429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7" name="テキスト ボックス 356"/>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8" name="テキスト ボックス 357"/>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9" name="テキスト ボックス 358"/>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0" name="テキスト ボックス 359"/>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1" name="テキスト ボックス 360"/>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106553</xdr:rowOff>
    </xdr:from>
    <xdr:to>
      <xdr:col>55</xdr:col>
      <xdr:colOff>50800</xdr:colOff>
      <xdr:row>86</xdr:row>
      <xdr:rowOff>36703</xdr:rowOff>
    </xdr:to>
    <xdr:sp macro="" textlink="">
      <xdr:nvSpPr>
        <xdr:cNvPr id="362" name="楕円 361"/>
        <xdr:cNvSpPr/>
      </xdr:nvSpPr>
      <xdr:spPr>
        <a:xfrm>
          <a:off x="9192260" y="1435595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84980</xdr:rowOff>
    </xdr:from>
    <xdr:ext cx="469744" cy="259045"/>
    <xdr:sp macro="" textlink="">
      <xdr:nvSpPr>
        <xdr:cNvPr id="363" name="【公営住宅】&#10;一人当たり面積該当値テキスト"/>
        <xdr:cNvSpPr txBox="1"/>
      </xdr:nvSpPr>
      <xdr:spPr>
        <a:xfrm>
          <a:off x="9258300" y="14334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106553</xdr:rowOff>
    </xdr:from>
    <xdr:to>
      <xdr:col>50</xdr:col>
      <xdr:colOff>165100</xdr:colOff>
      <xdr:row>86</xdr:row>
      <xdr:rowOff>36703</xdr:rowOff>
    </xdr:to>
    <xdr:sp macro="" textlink="">
      <xdr:nvSpPr>
        <xdr:cNvPr id="364" name="楕円 363"/>
        <xdr:cNvSpPr/>
      </xdr:nvSpPr>
      <xdr:spPr>
        <a:xfrm>
          <a:off x="8445500" y="143559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157353</xdr:rowOff>
    </xdr:from>
    <xdr:to>
      <xdr:col>55</xdr:col>
      <xdr:colOff>0</xdr:colOff>
      <xdr:row>85</xdr:row>
      <xdr:rowOff>157353</xdr:rowOff>
    </xdr:to>
    <xdr:cxnSp macro="">
      <xdr:nvCxnSpPr>
        <xdr:cNvPr id="365" name="直線コネクタ 364"/>
        <xdr:cNvCxnSpPr/>
      </xdr:nvCxnSpPr>
      <xdr:spPr>
        <a:xfrm>
          <a:off x="8496300" y="14406753"/>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105411</xdr:rowOff>
    </xdr:from>
    <xdr:to>
      <xdr:col>46</xdr:col>
      <xdr:colOff>38100</xdr:colOff>
      <xdr:row>86</xdr:row>
      <xdr:rowOff>35561</xdr:rowOff>
    </xdr:to>
    <xdr:sp macro="" textlink="">
      <xdr:nvSpPr>
        <xdr:cNvPr id="366" name="楕円 365"/>
        <xdr:cNvSpPr/>
      </xdr:nvSpPr>
      <xdr:spPr>
        <a:xfrm>
          <a:off x="7670800" y="143548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156211</xdr:rowOff>
    </xdr:from>
    <xdr:to>
      <xdr:col>50</xdr:col>
      <xdr:colOff>114300</xdr:colOff>
      <xdr:row>85</xdr:row>
      <xdr:rowOff>157353</xdr:rowOff>
    </xdr:to>
    <xdr:cxnSp macro="">
      <xdr:nvCxnSpPr>
        <xdr:cNvPr id="367" name="直線コネクタ 366"/>
        <xdr:cNvCxnSpPr/>
      </xdr:nvCxnSpPr>
      <xdr:spPr>
        <a:xfrm>
          <a:off x="7713980" y="14405611"/>
          <a:ext cx="78232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104648</xdr:rowOff>
    </xdr:from>
    <xdr:to>
      <xdr:col>41</xdr:col>
      <xdr:colOff>101600</xdr:colOff>
      <xdr:row>86</xdr:row>
      <xdr:rowOff>34798</xdr:rowOff>
    </xdr:to>
    <xdr:sp macro="" textlink="">
      <xdr:nvSpPr>
        <xdr:cNvPr id="368" name="楕円 367"/>
        <xdr:cNvSpPr/>
      </xdr:nvSpPr>
      <xdr:spPr>
        <a:xfrm>
          <a:off x="6873240" y="143540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155448</xdr:rowOff>
    </xdr:from>
    <xdr:to>
      <xdr:col>45</xdr:col>
      <xdr:colOff>177800</xdr:colOff>
      <xdr:row>85</xdr:row>
      <xdr:rowOff>156211</xdr:rowOff>
    </xdr:to>
    <xdr:cxnSp macro="">
      <xdr:nvCxnSpPr>
        <xdr:cNvPr id="369" name="直線コネクタ 368"/>
        <xdr:cNvCxnSpPr/>
      </xdr:nvCxnSpPr>
      <xdr:spPr>
        <a:xfrm>
          <a:off x="6924040" y="14404848"/>
          <a:ext cx="78994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104267</xdr:rowOff>
    </xdr:from>
    <xdr:to>
      <xdr:col>36</xdr:col>
      <xdr:colOff>165100</xdr:colOff>
      <xdr:row>86</xdr:row>
      <xdr:rowOff>34417</xdr:rowOff>
    </xdr:to>
    <xdr:sp macro="" textlink="">
      <xdr:nvSpPr>
        <xdr:cNvPr id="370" name="楕円 369"/>
        <xdr:cNvSpPr/>
      </xdr:nvSpPr>
      <xdr:spPr>
        <a:xfrm>
          <a:off x="6098540" y="143536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155067</xdr:rowOff>
    </xdr:from>
    <xdr:to>
      <xdr:col>41</xdr:col>
      <xdr:colOff>50800</xdr:colOff>
      <xdr:row>85</xdr:row>
      <xdr:rowOff>155448</xdr:rowOff>
    </xdr:to>
    <xdr:cxnSp macro="">
      <xdr:nvCxnSpPr>
        <xdr:cNvPr id="371" name="直線コネクタ 370"/>
        <xdr:cNvCxnSpPr/>
      </xdr:nvCxnSpPr>
      <xdr:spPr>
        <a:xfrm>
          <a:off x="6149340" y="14404467"/>
          <a:ext cx="7747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159148</xdr:rowOff>
    </xdr:from>
    <xdr:ext cx="469744" cy="259045"/>
    <xdr:sp macro="" textlink="">
      <xdr:nvSpPr>
        <xdr:cNvPr id="372" name="n_1aveValue【公営住宅】&#10;一人当たり面積"/>
        <xdr:cNvSpPr txBox="1"/>
      </xdr:nvSpPr>
      <xdr:spPr>
        <a:xfrm>
          <a:off x="8271587" y="1407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160290</xdr:rowOff>
    </xdr:from>
    <xdr:ext cx="469744" cy="259045"/>
    <xdr:sp macro="" textlink="">
      <xdr:nvSpPr>
        <xdr:cNvPr id="373" name="n_2aveValue【公営住宅】&#10;一人当たり面積"/>
        <xdr:cNvSpPr txBox="1"/>
      </xdr:nvSpPr>
      <xdr:spPr>
        <a:xfrm>
          <a:off x="7509587" y="1407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167149</xdr:rowOff>
    </xdr:from>
    <xdr:ext cx="469744" cy="259045"/>
    <xdr:sp macro="" textlink="">
      <xdr:nvSpPr>
        <xdr:cNvPr id="374" name="n_3aveValue【公営住宅】&#10;一人当たり面積"/>
        <xdr:cNvSpPr txBox="1"/>
      </xdr:nvSpPr>
      <xdr:spPr>
        <a:xfrm>
          <a:off x="6712027" y="14081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161053</xdr:rowOff>
    </xdr:from>
    <xdr:ext cx="469744" cy="259045"/>
    <xdr:sp macro="" textlink="">
      <xdr:nvSpPr>
        <xdr:cNvPr id="375" name="n_4aveValue【公営住宅】&#10;一人当たり面積"/>
        <xdr:cNvSpPr txBox="1"/>
      </xdr:nvSpPr>
      <xdr:spPr>
        <a:xfrm>
          <a:off x="5937327" y="14075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27830</xdr:rowOff>
    </xdr:from>
    <xdr:ext cx="469744" cy="259045"/>
    <xdr:sp macro="" textlink="">
      <xdr:nvSpPr>
        <xdr:cNvPr id="376" name="n_1mainValue【公営住宅】&#10;一人当たり面積"/>
        <xdr:cNvSpPr txBox="1"/>
      </xdr:nvSpPr>
      <xdr:spPr>
        <a:xfrm>
          <a:off x="8271587" y="14444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26688</xdr:rowOff>
    </xdr:from>
    <xdr:ext cx="469744" cy="259045"/>
    <xdr:sp macro="" textlink="">
      <xdr:nvSpPr>
        <xdr:cNvPr id="377" name="n_2mainValue【公営住宅】&#10;一人当たり面積"/>
        <xdr:cNvSpPr txBox="1"/>
      </xdr:nvSpPr>
      <xdr:spPr>
        <a:xfrm>
          <a:off x="7509587" y="14443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25925</xdr:rowOff>
    </xdr:from>
    <xdr:ext cx="469744" cy="259045"/>
    <xdr:sp macro="" textlink="">
      <xdr:nvSpPr>
        <xdr:cNvPr id="378" name="n_3mainValue【公営住宅】&#10;一人当たり面積"/>
        <xdr:cNvSpPr txBox="1"/>
      </xdr:nvSpPr>
      <xdr:spPr>
        <a:xfrm>
          <a:off x="6712027" y="1444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25544</xdr:rowOff>
    </xdr:from>
    <xdr:ext cx="469744" cy="259045"/>
    <xdr:sp macro="" textlink="">
      <xdr:nvSpPr>
        <xdr:cNvPr id="379" name="n_4mainValue【公営住宅】&#10;一人当たり面積"/>
        <xdr:cNvSpPr txBox="1"/>
      </xdr:nvSpPr>
      <xdr:spPr>
        <a:xfrm>
          <a:off x="5937327" y="144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0" name="正方形/長方形 379"/>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1" name="正方形/長方形 380"/>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2" name="正方形/長方形 381"/>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3" name="正方形/長方形 382"/>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4" name="正方形/長方形 383"/>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5" name="正方形/長方形 384"/>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6" name="正方形/長方形 385"/>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7" name="正方形/長方形 386"/>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8" name="正方形/長方形 387"/>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9" name="正方形/長方形 388"/>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0" name="正方形/長方形 389"/>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1" name="正方形/長方形 390"/>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2" name="正方形/長方形 391"/>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3" name="正方形/長方形 392"/>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4" name="正方形/長方形 393"/>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5" name="正方形/長方形 394"/>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認定こども園・幼稚園・保育所】&#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32113</xdr:rowOff>
    </xdr:from>
    <xdr:to>
      <xdr:col>85</xdr:col>
      <xdr:colOff>126364</xdr:colOff>
      <xdr:row>42</xdr:row>
      <xdr:rowOff>61504</xdr:rowOff>
    </xdr:to>
    <xdr:cxnSp macro="">
      <xdr:nvCxnSpPr>
        <xdr:cNvPr id="421" name="直線コネクタ 420"/>
        <xdr:cNvCxnSpPr/>
      </xdr:nvCxnSpPr>
      <xdr:spPr>
        <a:xfrm flipV="1">
          <a:off x="14375764" y="5731873"/>
          <a:ext cx="0" cy="1370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65331</xdr:rowOff>
    </xdr:from>
    <xdr:ext cx="405111" cy="259045"/>
    <xdr:sp macro="" textlink="">
      <xdr:nvSpPr>
        <xdr:cNvPr id="422" name="【認定こども園・幼稚園・保育所】&#10;有形固定資産減価償却率最小値テキスト"/>
        <xdr:cNvSpPr txBox="1"/>
      </xdr:nvSpPr>
      <xdr:spPr>
        <a:xfrm>
          <a:off x="14414500" y="7106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61504</xdr:rowOff>
    </xdr:from>
    <xdr:to>
      <xdr:col>86</xdr:col>
      <xdr:colOff>25400</xdr:colOff>
      <xdr:row>42</xdr:row>
      <xdr:rowOff>61504</xdr:rowOff>
    </xdr:to>
    <xdr:cxnSp macro="">
      <xdr:nvCxnSpPr>
        <xdr:cNvPr id="423" name="直線コネクタ 422"/>
        <xdr:cNvCxnSpPr/>
      </xdr:nvCxnSpPr>
      <xdr:spPr>
        <a:xfrm>
          <a:off x="14287500" y="71023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150240</xdr:rowOff>
    </xdr:from>
    <xdr:ext cx="405111" cy="259045"/>
    <xdr:sp macro="" textlink="">
      <xdr:nvSpPr>
        <xdr:cNvPr id="424" name="【認定こども園・幼稚園・保育所】&#10;有形固定資産減価償却率最大値テキスト"/>
        <xdr:cNvSpPr txBox="1"/>
      </xdr:nvSpPr>
      <xdr:spPr>
        <a:xfrm>
          <a:off x="14414500" y="5514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32113</xdr:rowOff>
    </xdr:from>
    <xdr:to>
      <xdr:col>86</xdr:col>
      <xdr:colOff>25400</xdr:colOff>
      <xdr:row>34</xdr:row>
      <xdr:rowOff>32113</xdr:rowOff>
    </xdr:to>
    <xdr:cxnSp macro="">
      <xdr:nvCxnSpPr>
        <xdr:cNvPr id="425" name="直線コネクタ 424"/>
        <xdr:cNvCxnSpPr/>
      </xdr:nvCxnSpPr>
      <xdr:spPr>
        <a:xfrm>
          <a:off x="14287500" y="57318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20155</xdr:rowOff>
    </xdr:from>
    <xdr:ext cx="405111" cy="259045"/>
    <xdr:sp macro="" textlink="">
      <xdr:nvSpPr>
        <xdr:cNvPr id="426" name="【認定こども園・幼稚園・保育所】&#10;有形固定資産減価償却率平均値テキスト"/>
        <xdr:cNvSpPr txBox="1"/>
      </xdr:nvSpPr>
      <xdr:spPr>
        <a:xfrm>
          <a:off x="14414500" y="63904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41728</xdr:rowOff>
    </xdr:from>
    <xdr:to>
      <xdr:col>85</xdr:col>
      <xdr:colOff>177800</xdr:colOff>
      <xdr:row>38</xdr:row>
      <xdr:rowOff>143328</xdr:rowOff>
    </xdr:to>
    <xdr:sp macro="" textlink="">
      <xdr:nvSpPr>
        <xdr:cNvPr id="427" name="フローチャート: 判断 426"/>
        <xdr:cNvSpPr/>
      </xdr:nvSpPr>
      <xdr:spPr>
        <a:xfrm>
          <a:off x="14325600" y="641204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48260</xdr:rowOff>
    </xdr:from>
    <xdr:to>
      <xdr:col>81</xdr:col>
      <xdr:colOff>101600</xdr:colOff>
      <xdr:row>38</xdr:row>
      <xdr:rowOff>149860</xdr:rowOff>
    </xdr:to>
    <xdr:sp macro="" textlink="">
      <xdr:nvSpPr>
        <xdr:cNvPr id="428" name="フローチャート: 判断 427"/>
        <xdr:cNvSpPr/>
      </xdr:nvSpPr>
      <xdr:spPr>
        <a:xfrm>
          <a:off x="1357884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43362</xdr:rowOff>
    </xdr:from>
    <xdr:to>
      <xdr:col>76</xdr:col>
      <xdr:colOff>165100</xdr:colOff>
      <xdr:row>38</xdr:row>
      <xdr:rowOff>144962</xdr:rowOff>
    </xdr:to>
    <xdr:sp macro="" textlink="">
      <xdr:nvSpPr>
        <xdr:cNvPr id="429" name="フローチャート: 判断 428"/>
        <xdr:cNvSpPr/>
      </xdr:nvSpPr>
      <xdr:spPr>
        <a:xfrm>
          <a:off x="12804140" y="641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22134</xdr:rowOff>
    </xdr:from>
    <xdr:to>
      <xdr:col>72</xdr:col>
      <xdr:colOff>38100</xdr:colOff>
      <xdr:row>38</xdr:row>
      <xdr:rowOff>123734</xdr:rowOff>
    </xdr:to>
    <xdr:sp macro="" textlink="">
      <xdr:nvSpPr>
        <xdr:cNvPr id="430" name="フローチャート: 判断 429"/>
        <xdr:cNvSpPr/>
      </xdr:nvSpPr>
      <xdr:spPr>
        <a:xfrm>
          <a:off x="12029440" y="63924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10704</xdr:rowOff>
    </xdr:from>
    <xdr:to>
      <xdr:col>67</xdr:col>
      <xdr:colOff>101600</xdr:colOff>
      <xdr:row>38</xdr:row>
      <xdr:rowOff>112304</xdr:rowOff>
    </xdr:to>
    <xdr:sp macro="" textlink="">
      <xdr:nvSpPr>
        <xdr:cNvPr id="431" name="フローチャート: 判断 430"/>
        <xdr:cNvSpPr/>
      </xdr:nvSpPr>
      <xdr:spPr>
        <a:xfrm>
          <a:off x="11231880" y="63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79284</xdr:rowOff>
    </xdr:from>
    <xdr:to>
      <xdr:col>85</xdr:col>
      <xdr:colOff>177800</xdr:colOff>
      <xdr:row>36</xdr:row>
      <xdr:rowOff>9434</xdr:rowOff>
    </xdr:to>
    <xdr:sp macro="" textlink="">
      <xdr:nvSpPr>
        <xdr:cNvPr id="437" name="楕円 436"/>
        <xdr:cNvSpPr/>
      </xdr:nvSpPr>
      <xdr:spPr>
        <a:xfrm>
          <a:off x="14325600" y="594668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102161</xdr:rowOff>
    </xdr:from>
    <xdr:ext cx="405111" cy="259045"/>
    <xdr:sp macro="" textlink="">
      <xdr:nvSpPr>
        <xdr:cNvPr id="438" name="【認定こども園・幼稚園・保育所】&#10;有形固定資産減価償却率該当値テキスト"/>
        <xdr:cNvSpPr txBox="1"/>
      </xdr:nvSpPr>
      <xdr:spPr>
        <a:xfrm>
          <a:off x="14414500" y="580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38463</xdr:rowOff>
    </xdr:from>
    <xdr:to>
      <xdr:col>81</xdr:col>
      <xdr:colOff>101600</xdr:colOff>
      <xdr:row>35</xdr:row>
      <xdr:rowOff>140063</xdr:rowOff>
    </xdr:to>
    <xdr:sp macro="" textlink="">
      <xdr:nvSpPr>
        <xdr:cNvPr id="439" name="楕円 438"/>
        <xdr:cNvSpPr/>
      </xdr:nvSpPr>
      <xdr:spPr>
        <a:xfrm>
          <a:off x="13578840" y="5905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89263</xdr:rowOff>
    </xdr:from>
    <xdr:to>
      <xdr:col>85</xdr:col>
      <xdr:colOff>127000</xdr:colOff>
      <xdr:row>35</xdr:row>
      <xdr:rowOff>130084</xdr:rowOff>
    </xdr:to>
    <xdr:cxnSp macro="">
      <xdr:nvCxnSpPr>
        <xdr:cNvPr id="440" name="直線コネクタ 439"/>
        <xdr:cNvCxnSpPr/>
      </xdr:nvCxnSpPr>
      <xdr:spPr>
        <a:xfrm>
          <a:off x="13629640" y="5956663"/>
          <a:ext cx="74676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167458</xdr:rowOff>
    </xdr:from>
    <xdr:to>
      <xdr:col>76</xdr:col>
      <xdr:colOff>165100</xdr:colOff>
      <xdr:row>35</xdr:row>
      <xdr:rowOff>97608</xdr:rowOff>
    </xdr:to>
    <xdr:sp macro="" textlink="">
      <xdr:nvSpPr>
        <xdr:cNvPr id="441" name="楕円 440"/>
        <xdr:cNvSpPr/>
      </xdr:nvSpPr>
      <xdr:spPr>
        <a:xfrm>
          <a:off x="12804140" y="58672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46808</xdr:rowOff>
    </xdr:from>
    <xdr:to>
      <xdr:col>81</xdr:col>
      <xdr:colOff>50800</xdr:colOff>
      <xdr:row>35</xdr:row>
      <xdr:rowOff>89263</xdr:rowOff>
    </xdr:to>
    <xdr:cxnSp macro="">
      <xdr:nvCxnSpPr>
        <xdr:cNvPr id="442" name="直線コネクタ 441"/>
        <xdr:cNvCxnSpPr/>
      </xdr:nvCxnSpPr>
      <xdr:spPr>
        <a:xfrm>
          <a:off x="12854940" y="5914208"/>
          <a:ext cx="7747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129903</xdr:rowOff>
    </xdr:from>
    <xdr:to>
      <xdr:col>72</xdr:col>
      <xdr:colOff>38100</xdr:colOff>
      <xdr:row>35</xdr:row>
      <xdr:rowOff>60053</xdr:rowOff>
    </xdr:to>
    <xdr:sp macro="" textlink="">
      <xdr:nvSpPr>
        <xdr:cNvPr id="443" name="楕円 442"/>
        <xdr:cNvSpPr/>
      </xdr:nvSpPr>
      <xdr:spPr>
        <a:xfrm>
          <a:off x="12029440" y="58296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9253</xdr:rowOff>
    </xdr:from>
    <xdr:to>
      <xdr:col>76</xdr:col>
      <xdr:colOff>114300</xdr:colOff>
      <xdr:row>35</xdr:row>
      <xdr:rowOff>46808</xdr:rowOff>
    </xdr:to>
    <xdr:cxnSp macro="">
      <xdr:nvCxnSpPr>
        <xdr:cNvPr id="444" name="直線コネクタ 443"/>
        <xdr:cNvCxnSpPr/>
      </xdr:nvCxnSpPr>
      <xdr:spPr>
        <a:xfrm>
          <a:off x="12072620" y="5876653"/>
          <a:ext cx="78232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140987</xdr:rowOff>
    </xdr:from>
    <xdr:ext cx="405111" cy="259045"/>
    <xdr:sp macro="" textlink="">
      <xdr:nvSpPr>
        <xdr:cNvPr id="445" name="n_1aveValue【認定こども園・幼稚園・保育所】&#10;有形固定資産減価償却率"/>
        <xdr:cNvSpPr txBox="1"/>
      </xdr:nvSpPr>
      <xdr:spPr>
        <a:xfrm>
          <a:off x="1343724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136089</xdr:rowOff>
    </xdr:from>
    <xdr:ext cx="405111" cy="259045"/>
    <xdr:sp macro="" textlink="">
      <xdr:nvSpPr>
        <xdr:cNvPr id="446" name="n_2aveValue【認定こども園・幼稚園・保育所】&#10;有形固定資産減価償却率"/>
        <xdr:cNvSpPr txBox="1"/>
      </xdr:nvSpPr>
      <xdr:spPr>
        <a:xfrm>
          <a:off x="12675244" y="65064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114861</xdr:rowOff>
    </xdr:from>
    <xdr:ext cx="405111" cy="259045"/>
    <xdr:sp macro="" textlink="">
      <xdr:nvSpPr>
        <xdr:cNvPr id="447" name="n_3aveValue【認定こども園・幼稚園・保育所】&#10;有形固定資産減価償却率"/>
        <xdr:cNvSpPr txBox="1"/>
      </xdr:nvSpPr>
      <xdr:spPr>
        <a:xfrm>
          <a:off x="11900544" y="6485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128831</xdr:rowOff>
    </xdr:from>
    <xdr:ext cx="405111" cy="259045"/>
    <xdr:sp macro="" textlink="">
      <xdr:nvSpPr>
        <xdr:cNvPr id="448" name="n_4aveValue【認定こども園・幼稚園・保育所】&#10;有形固定資産減価償却率"/>
        <xdr:cNvSpPr txBox="1"/>
      </xdr:nvSpPr>
      <xdr:spPr>
        <a:xfrm>
          <a:off x="1110298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156590</xdr:rowOff>
    </xdr:from>
    <xdr:ext cx="405111" cy="259045"/>
    <xdr:sp macro="" textlink="">
      <xdr:nvSpPr>
        <xdr:cNvPr id="449" name="n_1mainValue【認定こども園・幼稚園・保育所】&#10;有形固定資産減価償却率"/>
        <xdr:cNvSpPr txBox="1"/>
      </xdr:nvSpPr>
      <xdr:spPr>
        <a:xfrm>
          <a:off x="13437244" y="5688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114135</xdr:rowOff>
    </xdr:from>
    <xdr:ext cx="405111" cy="259045"/>
    <xdr:sp macro="" textlink="">
      <xdr:nvSpPr>
        <xdr:cNvPr id="450" name="n_2mainValue【認定こども園・幼稚園・保育所】&#10;有形固定資産減価償却率"/>
        <xdr:cNvSpPr txBox="1"/>
      </xdr:nvSpPr>
      <xdr:spPr>
        <a:xfrm>
          <a:off x="12675244" y="564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76580</xdr:rowOff>
    </xdr:from>
    <xdr:ext cx="405111" cy="259045"/>
    <xdr:sp macro="" textlink="">
      <xdr:nvSpPr>
        <xdr:cNvPr id="451" name="n_3mainValue【認定こども園・幼稚園・保育所】&#10;有形固定資産減価償却率"/>
        <xdr:cNvSpPr txBox="1"/>
      </xdr:nvSpPr>
      <xdr:spPr>
        <a:xfrm>
          <a:off x="11900544" y="560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110490</xdr:rowOff>
    </xdr:from>
    <xdr:to>
      <xdr:col>116</xdr:col>
      <xdr:colOff>62864</xdr:colOff>
      <xdr:row>41</xdr:row>
      <xdr:rowOff>115062</xdr:rowOff>
    </xdr:to>
    <xdr:cxnSp macro="">
      <xdr:nvCxnSpPr>
        <xdr:cNvPr id="473" name="直線コネクタ 472"/>
        <xdr:cNvCxnSpPr/>
      </xdr:nvCxnSpPr>
      <xdr:spPr>
        <a:xfrm flipV="1">
          <a:off x="19509104" y="5642610"/>
          <a:ext cx="0" cy="1345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118889</xdr:rowOff>
    </xdr:from>
    <xdr:ext cx="469744" cy="259045"/>
    <xdr:sp macro="" textlink="">
      <xdr:nvSpPr>
        <xdr:cNvPr id="474" name="【認定こども園・幼稚園・保育所】&#10;一人当たり面積最小値テキスト"/>
        <xdr:cNvSpPr txBox="1"/>
      </xdr:nvSpPr>
      <xdr:spPr>
        <a:xfrm>
          <a:off x="19547840" y="6992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115062</xdr:rowOff>
    </xdr:from>
    <xdr:to>
      <xdr:col>116</xdr:col>
      <xdr:colOff>152400</xdr:colOff>
      <xdr:row>41</xdr:row>
      <xdr:rowOff>115062</xdr:rowOff>
    </xdr:to>
    <xdr:cxnSp macro="">
      <xdr:nvCxnSpPr>
        <xdr:cNvPr id="475" name="直線コネクタ 474"/>
        <xdr:cNvCxnSpPr/>
      </xdr:nvCxnSpPr>
      <xdr:spPr>
        <a:xfrm>
          <a:off x="19443700" y="698830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57167</xdr:rowOff>
    </xdr:from>
    <xdr:ext cx="469744" cy="259045"/>
    <xdr:sp macro="" textlink="">
      <xdr:nvSpPr>
        <xdr:cNvPr id="476" name="【認定こども園・幼稚園・保育所】&#10;一人当たり面積最大値テキスト"/>
        <xdr:cNvSpPr txBox="1"/>
      </xdr:nvSpPr>
      <xdr:spPr>
        <a:xfrm>
          <a:off x="19547840" y="542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110490</xdr:rowOff>
    </xdr:from>
    <xdr:to>
      <xdr:col>116</xdr:col>
      <xdr:colOff>152400</xdr:colOff>
      <xdr:row>33</xdr:row>
      <xdr:rowOff>110490</xdr:rowOff>
    </xdr:to>
    <xdr:cxnSp macro="">
      <xdr:nvCxnSpPr>
        <xdr:cNvPr id="477" name="直線コネクタ 476"/>
        <xdr:cNvCxnSpPr/>
      </xdr:nvCxnSpPr>
      <xdr:spPr>
        <a:xfrm>
          <a:off x="19443700" y="56426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23131</xdr:rowOff>
    </xdr:from>
    <xdr:ext cx="469744" cy="259045"/>
    <xdr:sp macro="" textlink="">
      <xdr:nvSpPr>
        <xdr:cNvPr id="478" name="【認定こども園・幼稚園・保育所】&#10;一人当たり面積平均値テキスト"/>
        <xdr:cNvSpPr txBox="1"/>
      </xdr:nvSpPr>
      <xdr:spPr>
        <a:xfrm>
          <a:off x="19547840" y="63934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254</xdr:rowOff>
    </xdr:from>
    <xdr:to>
      <xdr:col>116</xdr:col>
      <xdr:colOff>114300</xdr:colOff>
      <xdr:row>39</xdr:row>
      <xdr:rowOff>101854</xdr:rowOff>
    </xdr:to>
    <xdr:sp macro="" textlink="">
      <xdr:nvSpPr>
        <xdr:cNvPr id="479" name="フローチャート: 判断 478"/>
        <xdr:cNvSpPr/>
      </xdr:nvSpPr>
      <xdr:spPr>
        <a:xfrm>
          <a:off x="19458940" y="6538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18542</xdr:rowOff>
    </xdr:from>
    <xdr:to>
      <xdr:col>112</xdr:col>
      <xdr:colOff>38100</xdr:colOff>
      <xdr:row>39</xdr:row>
      <xdr:rowOff>120142</xdr:rowOff>
    </xdr:to>
    <xdr:sp macro="" textlink="">
      <xdr:nvSpPr>
        <xdr:cNvPr id="480" name="フローチャート: 判断 479"/>
        <xdr:cNvSpPr/>
      </xdr:nvSpPr>
      <xdr:spPr>
        <a:xfrm>
          <a:off x="18735040" y="655650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23114</xdr:rowOff>
    </xdr:from>
    <xdr:to>
      <xdr:col>107</xdr:col>
      <xdr:colOff>101600</xdr:colOff>
      <xdr:row>39</xdr:row>
      <xdr:rowOff>124714</xdr:rowOff>
    </xdr:to>
    <xdr:sp macro="" textlink="">
      <xdr:nvSpPr>
        <xdr:cNvPr id="481" name="フローチャート: 判断 480"/>
        <xdr:cNvSpPr/>
      </xdr:nvSpPr>
      <xdr:spPr>
        <a:xfrm>
          <a:off x="17937480" y="6561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32258</xdr:rowOff>
    </xdr:from>
    <xdr:to>
      <xdr:col>102</xdr:col>
      <xdr:colOff>165100</xdr:colOff>
      <xdr:row>39</xdr:row>
      <xdr:rowOff>133858</xdr:rowOff>
    </xdr:to>
    <xdr:sp macro="" textlink="">
      <xdr:nvSpPr>
        <xdr:cNvPr id="482" name="フローチャート: 判断 481"/>
        <xdr:cNvSpPr/>
      </xdr:nvSpPr>
      <xdr:spPr>
        <a:xfrm>
          <a:off x="17162780" y="65702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23114</xdr:rowOff>
    </xdr:from>
    <xdr:to>
      <xdr:col>98</xdr:col>
      <xdr:colOff>38100</xdr:colOff>
      <xdr:row>39</xdr:row>
      <xdr:rowOff>124714</xdr:rowOff>
    </xdr:to>
    <xdr:sp macro="" textlink="">
      <xdr:nvSpPr>
        <xdr:cNvPr id="483" name="フローチャート: 判断 482"/>
        <xdr:cNvSpPr/>
      </xdr:nvSpPr>
      <xdr:spPr>
        <a:xfrm>
          <a:off x="16388080" y="656107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157988</xdr:rowOff>
    </xdr:from>
    <xdr:to>
      <xdr:col>116</xdr:col>
      <xdr:colOff>114300</xdr:colOff>
      <xdr:row>41</xdr:row>
      <xdr:rowOff>88138</xdr:rowOff>
    </xdr:to>
    <xdr:sp macro="" textlink="">
      <xdr:nvSpPr>
        <xdr:cNvPr id="489" name="楕円 488"/>
        <xdr:cNvSpPr/>
      </xdr:nvSpPr>
      <xdr:spPr>
        <a:xfrm>
          <a:off x="19458940" y="68635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72915</xdr:rowOff>
    </xdr:from>
    <xdr:ext cx="469744" cy="259045"/>
    <xdr:sp macro="" textlink="">
      <xdr:nvSpPr>
        <xdr:cNvPr id="490" name="【認定こども園・幼稚園・保育所】&#10;一人当たり面積該当値テキスト"/>
        <xdr:cNvSpPr txBox="1"/>
      </xdr:nvSpPr>
      <xdr:spPr>
        <a:xfrm>
          <a:off x="19547840" y="6778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157988</xdr:rowOff>
    </xdr:from>
    <xdr:to>
      <xdr:col>112</xdr:col>
      <xdr:colOff>38100</xdr:colOff>
      <xdr:row>41</xdr:row>
      <xdr:rowOff>88138</xdr:rowOff>
    </xdr:to>
    <xdr:sp macro="" textlink="">
      <xdr:nvSpPr>
        <xdr:cNvPr id="491" name="楕円 490"/>
        <xdr:cNvSpPr/>
      </xdr:nvSpPr>
      <xdr:spPr>
        <a:xfrm>
          <a:off x="18735040" y="686358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37338</xdr:rowOff>
    </xdr:from>
    <xdr:to>
      <xdr:col>116</xdr:col>
      <xdr:colOff>63500</xdr:colOff>
      <xdr:row>41</xdr:row>
      <xdr:rowOff>37338</xdr:rowOff>
    </xdr:to>
    <xdr:cxnSp macro="">
      <xdr:nvCxnSpPr>
        <xdr:cNvPr id="492" name="直線コネクタ 491"/>
        <xdr:cNvCxnSpPr/>
      </xdr:nvCxnSpPr>
      <xdr:spPr>
        <a:xfrm>
          <a:off x="18778220" y="691057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157988</xdr:rowOff>
    </xdr:from>
    <xdr:to>
      <xdr:col>107</xdr:col>
      <xdr:colOff>101600</xdr:colOff>
      <xdr:row>41</xdr:row>
      <xdr:rowOff>88138</xdr:rowOff>
    </xdr:to>
    <xdr:sp macro="" textlink="">
      <xdr:nvSpPr>
        <xdr:cNvPr id="493" name="楕円 492"/>
        <xdr:cNvSpPr/>
      </xdr:nvSpPr>
      <xdr:spPr>
        <a:xfrm>
          <a:off x="17937480" y="68635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37338</xdr:rowOff>
    </xdr:from>
    <xdr:to>
      <xdr:col>111</xdr:col>
      <xdr:colOff>177800</xdr:colOff>
      <xdr:row>41</xdr:row>
      <xdr:rowOff>37338</xdr:rowOff>
    </xdr:to>
    <xdr:cxnSp macro="">
      <xdr:nvCxnSpPr>
        <xdr:cNvPr id="494" name="直線コネクタ 493"/>
        <xdr:cNvCxnSpPr/>
      </xdr:nvCxnSpPr>
      <xdr:spPr>
        <a:xfrm>
          <a:off x="17988280" y="691057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157988</xdr:rowOff>
    </xdr:from>
    <xdr:to>
      <xdr:col>102</xdr:col>
      <xdr:colOff>165100</xdr:colOff>
      <xdr:row>41</xdr:row>
      <xdr:rowOff>88138</xdr:rowOff>
    </xdr:to>
    <xdr:sp macro="" textlink="">
      <xdr:nvSpPr>
        <xdr:cNvPr id="495" name="楕円 494"/>
        <xdr:cNvSpPr/>
      </xdr:nvSpPr>
      <xdr:spPr>
        <a:xfrm>
          <a:off x="17162780" y="68635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37338</xdr:rowOff>
    </xdr:from>
    <xdr:to>
      <xdr:col>107</xdr:col>
      <xdr:colOff>50800</xdr:colOff>
      <xdr:row>41</xdr:row>
      <xdr:rowOff>37338</xdr:rowOff>
    </xdr:to>
    <xdr:cxnSp macro="">
      <xdr:nvCxnSpPr>
        <xdr:cNvPr id="496" name="直線コネクタ 495"/>
        <xdr:cNvCxnSpPr/>
      </xdr:nvCxnSpPr>
      <xdr:spPr>
        <a:xfrm>
          <a:off x="17213580" y="691057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136669</xdr:rowOff>
    </xdr:from>
    <xdr:ext cx="469744" cy="259045"/>
    <xdr:sp macro="" textlink="">
      <xdr:nvSpPr>
        <xdr:cNvPr id="497" name="n_1aveValue【認定こども園・幼稚園・保育所】&#10;一人当たり面積"/>
        <xdr:cNvSpPr txBox="1"/>
      </xdr:nvSpPr>
      <xdr:spPr>
        <a:xfrm>
          <a:off x="18561127" y="6339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141241</xdr:rowOff>
    </xdr:from>
    <xdr:ext cx="469744" cy="259045"/>
    <xdr:sp macro="" textlink="">
      <xdr:nvSpPr>
        <xdr:cNvPr id="498" name="n_2aveValue【認定こども園・幼稚園・保育所】&#10;一人当たり面積"/>
        <xdr:cNvSpPr txBox="1"/>
      </xdr:nvSpPr>
      <xdr:spPr>
        <a:xfrm>
          <a:off x="17776267" y="634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150385</xdr:rowOff>
    </xdr:from>
    <xdr:ext cx="469744" cy="259045"/>
    <xdr:sp macro="" textlink="">
      <xdr:nvSpPr>
        <xdr:cNvPr id="499" name="n_3aveValue【認定こども園・幼稚園・保育所】&#10;一人当たり面積"/>
        <xdr:cNvSpPr txBox="1"/>
      </xdr:nvSpPr>
      <xdr:spPr>
        <a:xfrm>
          <a:off x="17001567" y="6353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141241</xdr:rowOff>
    </xdr:from>
    <xdr:ext cx="469744" cy="259045"/>
    <xdr:sp macro="" textlink="">
      <xdr:nvSpPr>
        <xdr:cNvPr id="500" name="n_4aveValue【認定こども園・幼稚園・保育所】&#10;一人当たり面積"/>
        <xdr:cNvSpPr txBox="1"/>
      </xdr:nvSpPr>
      <xdr:spPr>
        <a:xfrm>
          <a:off x="16226867" y="634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79265</xdr:rowOff>
    </xdr:from>
    <xdr:ext cx="469744" cy="259045"/>
    <xdr:sp macro="" textlink="">
      <xdr:nvSpPr>
        <xdr:cNvPr id="501" name="n_1mainValue【認定こども園・幼稚園・保育所】&#10;一人当たり面積"/>
        <xdr:cNvSpPr txBox="1"/>
      </xdr:nvSpPr>
      <xdr:spPr>
        <a:xfrm>
          <a:off x="18561127" y="695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79265</xdr:rowOff>
    </xdr:from>
    <xdr:ext cx="469744" cy="259045"/>
    <xdr:sp macro="" textlink="">
      <xdr:nvSpPr>
        <xdr:cNvPr id="502" name="n_2mainValue【認定こども園・幼稚園・保育所】&#10;一人当たり面積"/>
        <xdr:cNvSpPr txBox="1"/>
      </xdr:nvSpPr>
      <xdr:spPr>
        <a:xfrm>
          <a:off x="17776267" y="695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79265</xdr:rowOff>
    </xdr:from>
    <xdr:ext cx="469744" cy="259045"/>
    <xdr:sp macro="" textlink="">
      <xdr:nvSpPr>
        <xdr:cNvPr id="503" name="n_3mainValue【認定こども園・幼稚園・保育所】&#10;一人当たり面積"/>
        <xdr:cNvSpPr txBox="1"/>
      </xdr:nvSpPr>
      <xdr:spPr>
        <a:xfrm>
          <a:off x="17001567" y="6952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4" name="正方形/長方形 503"/>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5" name="正方形/長方形 504"/>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6" name="正方形/長方形 505"/>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7" name="正方形/長方形 506"/>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8" name="正方形/長方形 507"/>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9" name="正方形/長方形 508"/>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0" name="正方形/長方形 509"/>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1" name="正方形/長方形 510"/>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2" name="テキスト ボックス 511"/>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3" name="直線コネクタ 512"/>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4" name="テキスト ボックス 513"/>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5" name="直線コネクタ 514"/>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6" name="テキスト ボックス 515"/>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7" name="直線コネクタ 516"/>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8" name="テキスト ボックス 517"/>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9" name="直線コネクタ 518"/>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0" name="テキスト ボックス 519"/>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1" name="直線コネクタ 520"/>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2" name="テキスト ボックス 521"/>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3" name="直線コネクタ 522"/>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4" name="テキスト ボックス 523"/>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5" name="直線コネクタ 524"/>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6" name="テキスト ボックス 525"/>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7" name="【学校施設】&#10;有形固定資産減価償却率グラフ枠"/>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9525</xdr:rowOff>
    </xdr:from>
    <xdr:to>
      <xdr:col>85</xdr:col>
      <xdr:colOff>126364</xdr:colOff>
      <xdr:row>63</xdr:row>
      <xdr:rowOff>81915</xdr:rowOff>
    </xdr:to>
    <xdr:cxnSp macro="">
      <xdr:nvCxnSpPr>
        <xdr:cNvPr id="528" name="直線コネクタ 527"/>
        <xdr:cNvCxnSpPr/>
      </xdr:nvCxnSpPr>
      <xdr:spPr>
        <a:xfrm flipV="1">
          <a:off x="14375764" y="956500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85742</xdr:rowOff>
    </xdr:from>
    <xdr:ext cx="405111" cy="259045"/>
    <xdr:sp macro="" textlink="">
      <xdr:nvSpPr>
        <xdr:cNvPr id="529" name="【学校施設】&#10;有形固定資産減価償却率最小値テキスト"/>
        <xdr:cNvSpPr txBox="1"/>
      </xdr:nvSpPr>
      <xdr:spPr>
        <a:xfrm>
          <a:off x="14414500"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81915</xdr:rowOff>
    </xdr:from>
    <xdr:to>
      <xdr:col>86</xdr:col>
      <xdr:colOff>25400</xdr:colOff>
      <xdr:row>63</xdr:row>
      <xdr:rowOff>81915</xdr:rowOff>
    </xdr:to>
    <xdr:cxnSp macro="">
      <xdr:nvCxnSpPr>
        <xdr:cNvPr id="530" name="直線コネクタ 529"/>
        <xdr:cNvCxnSpPr/>
      </xdr:nvCxnSpPr>
      <xdr:spPr>
        <a:xfrm>
          <a:off x="14287500" y="10643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127652</xdr:rowOff>
    </xdr:from>
    <xdr:ext cx="405111" cy="259045"/>
    <xdr:sp macro="" textlink="">
      <xdr:nvSpPr>
        <xdr:cNvPr id="531" name="【学校施設】&#10;有形固定資産減価償却率最大値テキスト"/>
        <xdr:cNvSpPr txBox="1"/>
      </xdr:nvSpPr>
      <xdr:spPr>
        <a:xfrm>
          <a:off x="14414500" y="9347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9525</xdr:rowOff>
    </xdr:from>
    <xdr:to>
      <xdr:col>86</xdr:col>
      <xdr:colOff>25400</xdr:colOff>
      <xdr:row>57</xdr:row>
      <xdr:rowOff>9525</xdr:rowOff>
    </xdr:to>
    <xdr:cxnSp macro="">
      <xdr:nvCxnSpPr>
        <xdr:cNvPr id="532" name="直線コネクタ 531"/>
        <xdr:cNvCxnSpPr/>
      </xdr:nvCxnSpPr>
      <xdr:spPr>
        <a:xfrm>
          <a:off x="14287500" y="9565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73042</xdr:rowOff>
    </xdr:from>
    <xdr:ext cx="405111" cy="259045"/>
    <xdr:sp macro="" textlink="">
      <xdr:nvSpPr>
        <xdr:cNvPr id="533" name="【学校施設】&#10;有形固定資産減価償却率平均値テキスト"/>
        <xdr:cNvSpPr txBox="1"/>
      </xdr:nvSpPr>
      <xdr:spPr>
        <a:xfrm>
          <a:off x="14414500" y="99638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50165</xdr:rowOff>
    </xdr:from>
    <xdr:to>
      <xdr:col>85</xdr:col>
      <xdr:colOff>177800</xdr:colOff>
      <xdr:row>60</xdr:row>
      <xdr:rowOff>151765</xdr:rowOff>
    </xdr:to>
    <xdr:sp macro="" textlink="">
      <xdr:nvSpPr>
        <xdr:cNvPr id="534" name="フローチャート: 判断 533"/>
        <xdr:cNvSpPr/>
      </xdr:nvSpPr>
      <xdr:spPr>
        <a:xfrm>
          <a:off x="14325600" y="1010856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38735</xdr:rowOff>
    </xdr:from>
    <xdr:to>
      <xdr:col>81</xdr:col>
      <xdr:colOff>101600</xdr:colOff>
      <xdr:row>60</xdr:row>
      <xdr:rowOff>140335</xdr:rowOff>
    </xdr:to>
    <xdr:sp macro="" textlink="">
      <xdr:nvSpPr>
        <xdr:cNvPr id="535" name="フローチャート: 判断 534"/>
        <xdr:cNvSpPr/>
      </xdr:nvSpPr>
      <xdr:spPr>
        <a:xfrm>
          <a:off x="13578840" y="1009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27305</xdr:rowOff>
    </xdr:from>
    <xdr:to>
      <xdr:col>76</xdr:col>
      <xdr:colOff>165100</xdr:colOff>
      <xdr:row>60</xdr:row>
      <xdr:rowOff>128905</xdr:rowOff>
    </xdr:to>
    <xdr:sp macro="" textlink="">
      <xdr:nvSpPr>
        <xdr:cNvPr id="536" name="フローチャート: 判断 535"/>
        <xdr:cNvSpPr/>
      </xdr:nvSpPr>
      <xdr:spPr>
        <a:xfrm>
          <a:off x="12804140" y="1008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27305</xdr:rowOff>
    </xdr:from>
    <xdr:to>
      <xdr:col>72</xdr:col>
      <xdr:colOff>38100</xdr:colOff>
      <xdr:row>60</xdr:row>
      <xdr:rowOff>128905</xdr:rowOff>
    </xdr:to>
    <xdr:sp macro="" textlink="">
      <xdr:nvSpPr>
        <xdr:cNvPr id="537" name="フローチャート: 判断 536"/>
        <xdr:cNvSpPr/>
      </xdr:nvSpPr>
      <xdr:spPr>
        <a:xfrm>
          <a:off x="12029440" y="100857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17780</xdr:rowOff>
    </xdr:from>
    <xdr:to>
      <xdr:col>67</xdr:col>
      <xdr:colOff>101600</xdr:colOff>
      <xdr:row>60</xdr:row>
      <xdr:rowOff>119380</xdr:rowOff>
    </xdr:to>
    <xdr:sp macro="" textlink="">
      <xdr:nvSpPr>
        <xdr:cNvPr id="538" name="フローチャート: 判断 537"/>
        <xdr:cNvSpPr/>
      </xdr:nvSpPr>
      <xdr:spPr>
        <a:xfrm>
          <a:off x="11231880" y="100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9" name="テキスト ボックス 538"/>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0" name="テキスト ボックス 539"/>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1" name="テキスト ボックス 540"/>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2" name="テキスト ボックス 541"/>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3" name="テキスト ボックス 542"/>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164465</xdr:rowOff>
    </xdr:from>
    <xdr:to>
      <xdr:col>85</xdr:col>
      <xdr:colOff>177800</xdr:colOff>
      <xdr:row>61</xdr:row>
      <xdr:rowOff>94615</xdr:rowOff>
    </xdr:to>
    <xdr:sp macro="" textlink="">
      <xdr:nvSpPr>
        <xdr:cNvPr id="544" name="楕円 543"/>
        <xdr:cNvSpPr/>
      </xdr:nvSpPr>
      <xdr:spPr>
        <a:xfrm>
          <a:off x="14325600" y="102228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142892</xdr:rowOff>
    </xdr:from>
    <xdr:ext cx="405111" cy="259045"/>
    <xdr:sp macro="" textlink="">
      <xdr:nvSpPr>
        <xdr:cNvPr id="545" name="【学校施設】&#10;有形固定資産減価償却率該当値テキスト"/>
        <xdr:cNvSpPr txBox="1"/>
      </xdr:nvSpPr>
      <xdr:spPr>
        <a:xfrm>
          <a:off x="14414500" y="1020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126365</xdr:rowOff>
    </xdr:from>
    <xdr:to>
      <xdr:col>81</xdr:col>
      <xdr:colOff>101600</xdr:colOff>
      <xdr:row>61</xdr:row>
      <xdr:rowOff>56515</xdr:rowOff>
    </xdr:to>
    <xdr:sp macro="" textlink="">
      <xdr:nvSpPr>
        <xdr:cNvPr id="546" name="楕円 545"/>
        <xdr:cNvSpPr/>
      </xdr:nvSpPr>
      <xdr:spPr>
        <a:xfrm>
          <a:off x="13578840" y="101847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5715</xdr:rowOff>
    </xdr:from>
    <xdr:to>
      <xdr:col>85</xdr:col>
      <xdr:colOff>127000</xdr:colOff>
      <xdr:row>61</xdr:row>
      <xdr:rowOff>43815</xdr:rowOff>
    </xdr:to>
    <xdr:cxnSp macro="">
      <xdr:nvCxnSpPr>
        <xdr:cNvPr id="547" name="直線コネクタ 546"/>
        <xdr:cNvCxnSpPr/>
      </xdr:nvCxnSpPr>
      <xdr:spPr>
        <a:xfrm>
          <a:off x="13629640" y="10231755"/>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141605</xdr:rowOff>
    </xdr:from>
    <xdr:to>
      <xdr:col>76</xdr:col>
      <xdr:colOff>165100</xdr:colOff>
      <xdr:row>61</xdr:row>
      <xdr:rowOff>71755</xdr:rowOff>
    </xdr:to>
    <xdr:sp macro="" textlink="">
      <xdr:nvSpPr>
        <xdr:cNvPr id="548" name="楕円 547"/>
        <xdr:cNvSpPr/>
      </xdr:nvSpPr>
      <xdr:spPr>
        <a:xfrm>
          <a:off x="12804140" y="102000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5715</xdr:rowOff>
    </xdr:from>
    <xdr:to>
      <xdr:col>81</xdr:col>
      <xdr:colOff>50800</xdr:colOff>
      <xdr:row>61</xdr:row>
      <xdr:rowOff>20955</xdr:rowOff>
    </xdr:to>
    <xdr:cxnSp macro="">
      <xdr:nvCxnSpPr>
        <xdr:cNvPr id="549" name="直線コネクタ 548"/>
        <xdr:cNvCxnSpPr/>
      </xdr:nvCxnSpPr>
      <xdr:spPr>
        <a:xfrm flipV="1">
          <a:off x="12854940" y="10231755"/>
          <a:ext cx="7747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90170</xdr:rowOff>
    </xdr:from>
    <xdr:to>
      <xdr:col>72</xdr:col>
      <xdr:colOff>38100</xdr:colOff>
      <xdr:row>61</xdr:row>
      <xdr:rowOff>20320</xdr:rowOff>
    </xdr:to>
    <xdr:sp macro="" textlink="">
      <xdr:nvSpPr>
        <xdr:cNvPr id="550" name="楕円 549"/>
        <xdr:cNvSpPr/>
      </xdr:nvSpPr>
      <xdr:spPr>
        <a:xfrm>
          <a:off x="12029440" y="10148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140970</xdr:rowOff>
    </xdr:from>
    <xdr:to>
      <xdr:col>76</xdr:col>
      <xdr:colOff>114300</xdr:colOff>
      <xdr:row>61</xdr:row>
      <xdr:rowOff>20955</xdr:rowOff>
    </xdr:to>
    <xdr:cxnSp macro="">
      <xdr:nvCxnSpPr>
        <xdr:cNvPr id="551" name="直線コネクタ 550"/>
        <xdr:cNvCxnSpPr/>
      </xdr:nvCxnSpPr>
      <xdr:spPr>
        <a:xfrm>
          <a:off x="12072620" y="10199370"/>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55880</xdr:rowOff>
    </xdr:from>
    <xdr:to>
      <xdr:col>67</xdr:col>
      <xdr:colOff>101600</xdr:colOff>
      <xdr:row>60</xdr:row>
      <xdr:rowOff>157480</xdr:rowOff>
    </xdr:to>
    <xdr:sp macro="" textlink="">
      <xdr:nvSpPr>
        <xdr:cNvPr id="552" name="楕円 551"/>
        <xdr:cNvSpPr/>
      </xdr:nvSpPr>
      <xdr:spPr>
        <a:xfrm>
          <a:off x="11231880" y="1011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106680</xdr:rowOff>
    </xdr:from>
    <xdr:to>
      <xdr:col>71</xdr:col>
      <xdr:colOff>177800</xdr:colOff>
      <xdr:row>60</xdr:row>
      <xdr:rowOff>140970</xdr:rowOff>
    </xdr:to>
    <xdr:cxnSp macro="">
      <xdr:nvCxnSpPr>
        <xdr:cNvPr id="553" name="直線コネクタ 552"/>
        <xdr:cNvCxnSpPr/>
      </xdr:nvCxnSpPr>
      <xdr:spPr>
        <a:xfrm>
          <a:off x="11282680" y="1016508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156862</xdr:rowOff>
    </xdr:from>
    <xdr:ext cx="405111" cy="259045"/>
    <xdr:sp macro="" textlink="">
      <xdr:nvSpPr>
        <xdr:cNvPr id="554" name="n_1aveValue【学校施設】&#10;有形固定資産減価償却率"/>
        <xdr:cNvSpPr txBox="1"/>
      </xdr:nvSpPr>
      <xdr:spPr>
        <a:xfrm>
          <a:off x="134372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145432</xdr:rowOff>
    </xdr:from>
    <xdr:ext cx="405111" cy="259045"/>
    <xdr:sp macro="" textlink="">
      <xdr:nvSpPr>
        <xdr:cNvPr id="555" name="n_2aveValue【学校施設】&#10;有形固定資産減価償却率"/>
        <xdr:cNvSpPr txBox="1"/>
      </xdr:nvSpPr>
      <xdr:spPr>
        <a:xfrm>
          <a:off x="1267524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145432</xdr:rowOff>
    </xdr:from>
    <xdr:ext cx="405111" cy="259045"/>
    <xdr:sp macro="" textlink="">
      <xdr:nvSpPr>
        <xdr:cNvPr id="556" name="n_3aveValue【学校施設】&#10;有形固定資産減価償却率"/>
        <xdr:cNvSpPr txBox="1"/>
      </xdr:nvSpPr>
      <xdr:spPr>
        <a:xfrm>
          <a:off x="11900544"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135907</xdr:rowOff>
    </xdr:from>
    <xdr:ext cx="405111" cy="259045"/>
    <xdr:sp macro="" textlink="">
      <xdr:nvSpPr>
        <xdr:cNvPr id="557" name="n_4aveValue【学校施設】&#10;有形固定資産減価償却率"/>
        <xdr:cNvSpPr txBox="1"/>
      </xdr:nvSpPr>
      <xdr:spPr>
        <a:xfrm>
          <a:off x="11102984" y="985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47642</xdr:rowOff>
    </xdr:from>
    <xdr:ext cx="405111" cy="259045"/>
    <xdr:sp macro="" textlink="">
      <xdr:nvSpPr>
        <xdr:cNvPr id="558" name="n_1mainValue【学校施設】&#10;有形固定資産減価償却率"/>
        <xdr:cNvSpPr txBox="1"/>
      </xdr:nvSpPr>
      <xdr:spPr>
        <a:xfrm>
          <a:off x="13437244" y="1027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62882</xdr:rowOff>
    </xdr:from>
    <xdr:ext cx="405111" cy="259045"/>
    <xdr:sp macro="" textlink="">
      <xdr:nvSpPr>
        <xdr:cNvPr id="559" name="n_2mainValue【学校施設】&#10;有形固定資産減価償却率"/>
        <xdr:cNvSpPr txBox="1"/>
      </xdr:nvSpPr>
      <xdr:spPr>
        <a:xfrm>
          <a:off x="12675244" y="1028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11447</xdr:rowOff>
    </xdr:from>
    <xdr:ext cx="405111" cy="259045"/>
    <xdr:sp macro="" textlink="">
      <xdr:nvSpPr>
        <xdr:cNvPr id="560" name="n_3mainValue【学校施設】&#10;有形固定資産減価償却率"/>
        <xdr:cNvSpPr txBox="1"/>
      </xdr:nvSpPr>
      <xdr:spPr>
        <a:xfrm>
          <a:off x="119005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148607</xdr:rowOff>
    </xdr:from>
    <xdr:ext cx="405111" cy="259045"/>
    <xdr:sp macro="" textlink="">
      <xdr:nvSpPr>
        <xdr:cNvPr id="561" name="n_4mainValue【学校施設】&#10;有形固定資産減価償却率"/>
        <xdr:cNvSpPr txBox="1"/>
      </xdr:nvSpPr>
      <xdr:spPr>
        <a:xfrm>
          <a:off x="11102984" y="1020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2" name="正方形/長方形 561"/>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3" name="正方形/長方形 562"/>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4" name="正方形/長方形 563"/>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5" name="正方形/長方形 564"/>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6" name="正方形/長方形 565"/>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7" name="正方形/長方形 566"/>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8" name="正方形/長方形 567"/>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9" name="正方形/長方形 568"/>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0" name="テキスト ボックス 569"/>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1" name="直線コネクタ 570"/>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2" name="直線コネクタ 571"/>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3" name="テキスト ボックス 572"/>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4" name="直線コネクタ 573"/>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5" name="テキスト ボックス 574"/>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6" name="直線コネクタ 575"/>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7" name="テキスト ボックス 576"/>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8" name="直線コネクタ 577"/>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9" name="テキスト ボックス 578"/>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0" name="直線コネクタ 579"/>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1" name="テキスト ボックス 580"/>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2" name="直線コネクタ 581"/>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3" name="テキスト ボックス 582"/>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4" name="【学校施設】&#10;一人当たり面積グラフ枠"/>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69532</xdr:rowOff>
    </xdr:from>
    <xdr:to>
      <xdr:col>116</xdr:col>
      <xdr:colOff>62864</xdr:colOff>
      <xdr:row>63</xdr:row>
      <xdr:rowOff>81534</xdr:rowOff>
    </xdr:to>
    <xdr:cxnSp macro="">
      <xdr:nvCxnSpPr>
        <xdr:cNvPr id="585" name="直線コネクタ 584"/>
        <xdr:cNvCxnSpPr/>
      </xdr:nvCxnSpPr>
      <xdr:spPr>
        <a:xfrm flipV="1">
          <a:off x="19509104" y="9457372"/>
          <a:ext cx="0" cy="1185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85361</xdr:rowOff>
    </xdr:from>
    <xdr:ext cx="469744" cy="259045"/>
    <xdr:sp macro="" textlink="">
      <xdr:nvSpPr>
        <xdr:cNvPr id="586" name="【学校施設】&#10;一人当たり面積最小値テキスト"/>
        <xdr:cNvSpPr txBox="1"/>
      </xdr:nvSpPr>
      <xdr:spPr>
        <a:xfrm>
          <a:off x="19547840" y="1064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81534</xdr:rowOff>
    </xdr:from>
    <xdr:to>
      <xdr:col>116</xdr:col>
      <xdr:colOff>152400</xdr:colOff>
      <xdr:row>63</xdr:row>
      <xdr:rowOff>81534</xdr:rowOff>
    </xdr:to>
    <xdr:cxnSp macro="">
      <xdr:nvCxnSpPr>
        <xdr:cNvPr id="587" name="直線コネクタ 586"/>
        <xdr:cNvCxnSpPr/>
      </xdr:nvCxnSpPr>
      <xdr:spPr>
        <a:xfrm>
          <a:off x="19443700" y="10642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16209</xdr:rowOff>
    </xdr:from>
    <xdr:ext cx="469744" cy="259045"/>
    <xdr:sp macro="" textlink="">
      <xdr:nvSpPr>
        <xdr:cNvPr id="588" name="【学校施設】&#10;一人当たり面積最大値テキスト"/>
        <xdr:cNvSpPr txBox="1"/>
      </xdr:nvSpPr>
      <xdr:spPr>
        <a:xfrm>
          <a:off x="19547840" y="9236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69532</xdr:rowOff>
    </xdr:from>
    <xdr:to>
      <xdr:col>116</xdr:col>
      <xdr:colOff>152400</xdr:colOff>
      <xdr:row>56</xdr:row>
      <xdr:rowOff>69532</xdr:rowOff>
    </xdr:to>
    <xdr:cxnSp macro="">
      <xdr:nvCxnSpPr>
        <xdr:cNvPr id="589" name="直線コネクタ 588"/>
        <xdr:cNvCxnSpPr/>
      </xdr:nvCxnSpPr>
      <xdr:spPr>
        <a:xfrm>
          <a:off x="19443700" y="945737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100093</xdr:rowOff>
    </xdr:from>
    <xdr:ext cx="469744" cy="259045"/>
    <xdr:sp macro="" textlink="">
      <xdr:nvSpPr>
        <xdr:cNvPr id="590" name="【学校施設】&#10;一人当たり面積平均値テキスト"/>
        <xdr:cNvSpPr txBox="1"/>
      </xdr:nvSpPr>
      <xdr:spPr>
        <a:xfrm>
          <a:off x="19547840" y="103261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77216</xdr:rowOff>
    </xdr:from>
    <xdr:to>
      <xdr:col>116</xdr:col>
      <xdr:colOff>114300</xdr:colOff>
      <xdr:row>63</xdr:row>
      <xdr:rowOff>7366</xdr:rowOff>
    </xdr:to>
    <xdr:sp macro="" textlink="">
      <xdr:nvSpPr>
        <xdr:cNvPr id="591" name="フローチャート: 判断 590"/>
        <xdr:cNvSpPr/>
      </xdr:nvSpPr>
      <xdr:spPr>
        <a:xfrm>
          <a:off x="19458940" y="104708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82741</xdr:rowOff>
    </xdr:from>
    <xdr:to>
      <xdr:col>112</xdr:col>
      <xdr:colOff>38100</xdr:colOff>
      <xdr:row>63</xdr:row>
      <xdr:rowOff>12891</xdr:rowOff>
    </xdr:to>
    <xdr:sp macro="" textlink="">
      <xdr:nvSpPr>
        <xdr:cNvPr id="592" name="フローチャート: 判断 591"/>
        <xdr:cNvSpPr/>
      </xdr:nvSpPr>
      <xdr:spPr>
        <a:xfrm>
          <a:off x="18735040" y="1047642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88456</xdr:rowOff>
    </xdr:from>
    <xdr:to>
      <xdr:col>107</xdr:col>
      <xdr:colOff>101600</xdr:colOff>
      <xdr:row>63</xdr:row>
      <xdr:rowOff>18606</xdr:rowOff>
    </xdr:to>
    <xdr:sp macro="" textlink="">
      <xdr:nvSpPr>
        <xdr:cNvPr id="593" name="フローチャート: 判断 592"/>
        <xdr:cNvSpPr/>
      </xdr:nvSpPr>
      <xdr:spPr>
        <a:xfrm>
          <a:off x="17937480" y="104821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89027</xdr:rowOff>
    </xdr:from>
    <xdr:to>
      <xdr:col>102</xdr:col>
      <xdr:colOff>165100</xdr:colOff>
      <xdr:row>63</xdr:row>
      <xdr:rowOff>19177</xdr:rowOff>
    </xdr:to>
    <xdr:sp macro="" textlink="">
      <xdr:nvSpPr>
        <xdr:cNvPr id="594" name="フローチャート: 判断 593"/>
        <xdr:cNvSpPr/>
      </xdr:nvSpPr>
      <xdr:spPr>
        <a:xfrm>
          <a:off x="17162780" y="104827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91313</xdr:rowOff>
    </xdr:from>
    <xdr:to>
      <xdr:col>98</xdr:col>
      <xdr:colOff>38100</xdr:colOff>
      <xdr:row>63</xdr:row>
      <xdr:rowOff>21463</xdr:rowOff>
    </xdr:to>
    <xdr:sp macro="" textlink="">
      <xdr:nvSpPr>
        <xdr:cNvPr id="595" name="フローチャート: 判断 594"/>
        <xdr:cNvSpPr/>
      </xdr:nvSpPr>
      <xdr:spPr>
        <a:xfrm>
          <a:off x="16388080" y="104849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6" name="テキスト ボックス 595"/>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7" name="テキスト ボックス 596"/>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8" name="テキスト ボックス 597"/>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9" name="テキスト ボックス 598"/>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0" name="テキスト ボックス 599"/>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100647</xdr:rowOff>
    </xdr:from>
    <xdr:to>
      <xdr:col>116</xdr:col>
      <xdr:colOff>114300</xdr:colOff>
      <xdr:row>63</xdr:row>
      <xdr:rowOff>30797</xdr:rowOff>
    </xdr:to>
    <xdr:sp macro="" textlink="">
      <xdr:nvSpPr>
        <xdr:cNvPr id="601" name="楕円 600"/>
        <xdr:cNvSpPr/>
      </xdr:nvSpPr>
      <xdr:spPr>
        <a:xfrm>
          <a:off x="19458940" y="104943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55643</xdr:rowOff>
    </xdr:from>
    <xdr:ext cx="469744" cy="259045"/>
    <xdr:sp macro="" textlink="">
      <xdr:nvSpPr>
        <xdr:cNvPr id="602" name="【学校施設】&#10;一人当たり面積該当値テキスト"/>
        <xdr:cNvSpPr txBox="1"/>
      </xdr:nvSpPr>
      <xdr:spPr>
        <a:xfrm>
          <a:off x="19547840" y="10449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100076</xdr:rowOff>
    </xdr:from>
    <xdr:to>
      <xdr:col>112</xdr:col>
      <xdr:colOff>38100</xdr:colOff>
      <xdr:row>63</xdr:row>
      <xdr:rowOff>30226</xdr:rowOff>
    </xdr:to>
    <xdr:sp macro="" textlink="">
      <xdr:nvSpPr>
        <xdr:cNvPr id="603" name="楕円 602"/>
        <xdr:cNvSpPr/>
      </xdr:nvSpPr>
      <xdr:spPr>
        <a:xfrm>
          <a:off x="18735040" y="104937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150876</xdr:rowOff>
    </xdr:from>
    <xdr:to>
      <xdr:col>116</xdr:col>
      <xdr:colOff>63500</xdr:colOff>
      <xdr:row>62</xdr:row>
      <xdr:rowOff>151447</xdr:rowOff>
    </xdr:to>
    <xdr:cxnSp macro="">
      <xdr:nvCxnSpPr>
        <xdr:cNvPr id="604" name="直線コネクタ 603"/>
        <xdr:cNvCxnSpPr/>
      </xdr:nvCxnSpPr>
      <xdr:spPr>
        <a:xfrm>
          <a:off x="18778220" y="10544556"/>
          <a:ext cx="73152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98361</xdr:rowOff>
    </xdr:from>
    <xdr:to>
      <xdr:col>107</xdr:col>
      <xdr:colOff>101600</xdr:colOff>
      <xdr:row>63</xdr:row>
      <xdr:rowOff>28511</xdr:rowOff>
    </xdr:to>
    <xdr:sp macro="" textlink="">
      <xdr:nvSpPr>
        <xdr:cNvPr id="605" name="楕円 604"/>
        <xdr:cNvSpPr/>
      </xdr:nvSpPr>
      <xdr:spPr>
        <a:xfrm>
          <a:off x="17937480" y="104920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149161</xdr:rowOff>
    </xdr:from>
    <xdr:to>
      <xdr:col>111</xdr:col>
      <xdr:colOff>177800</xdr:colOff>
      <xdr:row>62</xdr:row>
      <xdr:rowOff>150876</xdr:rowOff>
    </xdr:to>
    <xdr:cxnSp macro="">
      <xdr:nvCxnSpPr>
        <xdr:cNvPr id="606" name="直線コネクタ 605"/>
        <xdr:cNvCxnSpPr/>
      </xdr:nvCxnSpPr>
      <xdr:spPr>
        <a:xfrm>
          <a:off x="17988280" y="10542841"/>
          <a:ext cx="78994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96456</xdr:rowOff>
    </xdr:from>
    <xdr:to>
      <xdr:col>102</xdr:col>
      <xdr:colOff>165100</xdr:colOff>
      <xdr:row>63</xdr:row>
      <xdr:rowOff>26606</xdr:rowOff>
    </xdr:to>
    <xdr:sp macro="" textlink="">
      <xdr:nvSpPr>
        <xdr:cNvPr id="607" name="楕円 606"/>
        <xdr:cNvSpPr/>
      </xdr:nvSpPr>
      <xdr:spPr>
        <a:xfrm>
          <a:off x="17162780" y="104901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147256</xdr:rowOff>
    </xdr:from>
    <xdr:to>
      <xdr:col>107</xdr:col>
      <xdr:colOff>50800</xdr:colOff>
      <xdr:row>62</xdr:row>
      <xdr:rowOff>149161</xdr:rowOff>
    </xdr:to>
    <xdr:cxnSp macro="">
      <xdr:nvCxnSpPr>
        <xdr:cNvPr id="608" name="直線コネクタ 607"/>
        <xdr:cNvCxnSpPr/>
      </xdr:nvCxnSpPr>
      <xdr:spPr>
        <a:xfrm>
          <a:off x="17213580" y="10540936"/>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95314</xdr:rowOff>
    </xdr:from>
    <xdr:to>
      <xdr:col>98</xdr:col>
      <xdr:colOff>38100</xdr:colOff>
      <xdr:row>63</xdr:row>
      <xdr:rowOff>25464</xdr:rowOff>
    </xdr:to>
    <xdr:sp macro="" textlink="">
      <xdr:nvSpPr>
        <xdr:cNvPr id="609" name="楕円 608"/>
        <xdr:cNvSpPr/>
      </xdr:nvSpPr>
      <xdr:spPr>
        <a:xfrm>
          <a:off x="16388080" y="1048899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146114</xdr:rowOff>
    </xdr:from>
    <xdr:to>
      <xdr:col>102</xdr:col>
      <xdr:colOff>114300</xdr:colOff>
      <xdr:row>62</xdr:row>
      <xdr:rowOff>147256</xdr:rowOff>
    </xdr:to>
    <xdr:cxnSp macro="">
      <xdr:nvCxnSpPr>
        <xdr:cNvPr id="610" name="直線コネクタ 609"/>
        <xdr:cNvCxnSpPr/>
      </xdr:nvCxnSpPr>
      <xdr:spPr>
        <a:xfrm>
          <a:off x="16431260" y="10539794"/>
          <a:ext cx="78232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29418</xdr:rowOff>
    </xdr:from>
    <xdr:ext cx="469744" cy="259045"/>
    <xdr:sp macro="" textlink="">
      <xdr:nvSpPr>
        <xdr:cNvPr id="611" name="n_1aveValue【学校施設】&#10;一人当たり面積"/>
        <xdr:cNvSpPr txBox="1"/>
      </xdr:nvSpPr>
      <xdr:spPr>
        <a:xfrm>
          <a:off x="18561127" y="10255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35133</xdr:rowOff>
    </xdr:from>
    <xdr:ext cx="469744" cy="259045"/>
    <xdr:sp macro="" textlink="">
      <xdr:nvSpPr>
        <xdr:cNvPr id="612" name="n_2aveValue【学校施設】&#10;一人当たり面積"/>
        <xdr:cNvSpPr txBox="1"/>
      </xdr:nvSpPr>
      <xdr:spPr>
        <a:xfrm>
          <a:off x="17776267" y="102611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35704</xdr:rowOff>
    </xdr:from>
    <xdr:ext cx="469744" cy="259045"/>
    <xdr:sp macro="" textlink="">
      <xdr:nvSpPr>
        <xdr:cNvPr id="613" name="n_3aveValue【学校施設】&#10;一人当たり面積"/>
        <xdr:cNvSpPr txBox="1"/>
      </xdr:nvSpPr>
      <xdr:spPr>
        <a:xfrm>
          <a:off x="1700156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37990</xdr:rowOff>
    </xdr:from>
    <xdr:ext cx="469744" cy="259045"/>
    <xdr:sp macro="" textlink="">
      <xdr:nvSpPr>
        <xdr:cNvPr id="614" name="n_4aveValue【学校施設】&#10;一人当たり面積"/>
        <xdr:cNvSpPr txBox="1"/>
      </xdr:nvSpPr>
      <xdr:spPr>
        <a:xfrm>
          <a:off x="16226867" y="10264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21353</xdr:rowOff>
    </xdr:from>
    <xdr:ext cx="469744" cy="259045"/>
    <xdr:sp macro="" textlink="">
      <xdr:nvSpPr>
        <xdr:cNvPr id="615" name="n_1mainValue【学校施設】&#10;一人当たり面積"/>
        <xdr:cNvSpPr txBox="1"/>
      </xdr:nvSpPr>
      <xdr:spPr>
        <a:xfrm>
          <a:off x="18561127" y="1058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19638</xdr:rowOff>
    </xdr:from>
    <xdr:ext cx="469744" cy="259045"/>
    <xdr:sp macro="" textlink="">
      <xdr:nvSpPr>
        <xdr:cNvPr id="616" name="n_2mainValue【学校施設】&#10;一人当たり面積"/>
        <xdr:cNvSpPr txBox="1"/>
      </xdr:nvSpPr>
      <xdr:spPr>
        <a:xfrm>
          <a:off x="17776267" y="10580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17733</xdr:rowOff>
    </xdr:from>
    <xdr:ext cx="469744" cy="259045"/>
    <xdr:sp macro="" textlink="">
      <xdr:nvSpPr>
        <xdr:cNvPr id="617" name="n_3mainValue【学校施設】&#10;一人当たり面積"/>
        <xdr:cNvSpPr txBox="1"/>
      </xdr:nvSpPr>
      <xdr:spPr>
        <a:xfrm>
          <a:off x="17001567" y="10579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16591</xdr:rowOff>
    </xdr:from>
    <xdr:ext cx="469744" cy="259045"/>
    <xdr:sp macro="" textlink="">
      <xdr:nvSpPr>
        <xdr:cNvPr id="618" name="n_4mainValue【学校施設】&#10;一人当たり面積"/>
        <xdr:cNvSpPr txBox="1"/>
      </xdr:nvSpPr>
      <xdr:spPr>
        <a:xfrm>
          <a:off x="16226867" y="10577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9" name="正方形/長方形 618"/>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0" name="正方形/長方形 619"/>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1" name="正方形/長方形 620"/>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2" name="正方形/長方形 621"/>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3" name="正方形/長方形 622"/>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4" name="正方形/長方形 623"/>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5" name="正方形/長方形 624"/>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6" name="正方形/長方形 625"/>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7" name="テキスト ボックス 626"/>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8" name="直線コネクタ 627"/>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9" name="テキスト ボックス 628"/>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0" name="直線コネクタ 629"/>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1" name="テキスト ボックス 630"/>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2" name="直線コネクタ 631"/>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3" name="テキスト ボックス 632"/>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4" name="直線コネクタ 633"/>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5" name="テキスト ボックス 634"/>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6" name="直線コネクタ 635"/>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7" name="テキスト ボックス 636"/>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8" name="直線コネクタ 637"/>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9" name="テキスト ボックス 638"/>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0" name="直線コネクタ 639"/>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1" name="テキスト ボックス 640"/>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2" name="直線コネクタ 641"/>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3" name="【児童館】&#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33201</xdr:rowOff>
    </xdr:from>
    <xdr:to>
      <xdr:col>85</xdr:col>
      <xdr:colOff>126364</xdr:colOff>
      <xdr:row>86</xdr:row>
      <xdr:rowOff>168729</xdr:rowOff>
    </xdr:to>
    <xdr:cxnSp macro="">
      <xdr:nvCxnSpPr>
        <xdr:cNvPr id="644" name="直線コネクタ 643"/>
        <xdr:cNvCxnSpPr/>
      </xdr:nvCxnSpPr>
      <xdr:spPr>
        <a:xfrm flipV="1">
          <a:off x="14375764" y="13109121"/>
          <a:ext cx="0" cy="1476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5" name="【児童館】&#10;有形固定資産減価償却率最小値テキスト"/>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6" name="直線コネクタ 645"/>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151328</xdr:rowOff>
    </xdr:from>
    <xdr:ext cx="340478" cy="259045"/>
    <xdr:sp macro="" textlink="">
      <xdr:nvSpPr>
        <xdr:cNvPr id="647" name="【児童館】&#10;有形固定資産減価償却率最大値テキスト"/>
        <xdr:cNvSpPr txBox="1"/>
      </xdr:nvSpPr>
      <xdr:spPr>
        <a:xfrm>
          <a:off x="14414500" y="1289196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33201</xdr:rowOff>
    </xdr:from>
    <xdr:to>
      <xdr:col>86</xdr:col>
      <xdr:colOff>25400</xdr:colOff>
      <xdr:row>78</xdr:row>
      <xdr:rowOff>33201</xdr:rowOff>
    </xdr:to>
    <xdr:cxnSp macro="">
      <xdr:nvCxnSpPr>
        <xdr:cNvPr id="648" name="直線コネクタ 647"/>
        <xdr:cNvCxnSpPr/>
      </xdr:nvCxnSpPr>
      <xdr:spPr>
        <a:xfrm>
          <a:off x="14287500" y="131091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66964</xdr:rowOff>
    </xdr:from>
    <xdr:ext cx="405111" cy="259045"/>
    <xdr:sp macro="" textlink="">
      <xdr:nvSpPr>
        <xdr:cNvPr id="649" name="【児童館】&#10;有形固定資産減価償却率平均値テキスト"/>
        <xdr:cNvSpPr txBox="1"/>
      </xdr:nvSpPr>
      <xdr:spPr>
        <a:xfrm>
          <a:off x="14414500" y="138134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88537</xdr:rowOff>
    </xdr:from>
    <xdr:to>
      <xdr:col>85</xdr:col>
      <xdr:colOff>177800</xdr:colOff>
      <xdr:row>83</xdr:row>
      <xdr:rowOff>18687</xdr:rowOff>
    </xdr:to>
    <xdr:sp macro="" textlink="">
      <xdr:nvSpPr>
        <xdr:cNvPr id="650" name="フローチャート: 判断 649"/>
        <xdr:cNvSpPr/>
      </xdr:nvSpPr>
      <xdr:spPr>
        <a:xfrm>
          <a:off x="14325600" y="1383501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75474</xdr:rowOff>
    </xdr:from>
    <xdr:to>
      <xdr:col>81</xdr:col>
      <xdr:colOff>101600</xdr:colOff>
      <xdr:row>83</xdr:row>
      <xdr:rowOff>5624</xdr:rowOff>
    </xdr:to>
    <xdr:sp macro="" textlink="">
      <xdr:nvSpPr>
        <xdr:cNvPr id="651" name="フローチャート: 判断 650"/>
        <xdr:cNvSpPr/>
      </xdr:nvSpPr>
      <xdr:spPr>
        <a:xfrm>
          <a:off x="13578840" y="138219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68943</xdr:rowOff>
    </xdr:from>
    <xdr:to>
      <xdr:col>76</xdr:col>
      <xdr:colOff>165100</xdr:colOff>
      <xdr:row>82</xdr:row>
      <xdr:rowOff>170543</xdr:rowOff>
    </xdr:to>
    <xdr:sp macro="" textlink="">
      <xdr:nvSpPr>
        <xdr:cNvPr id="652" name="フローチャート: 判断 651"/>
        <xdr:cNvSpPr/>
      </xdr:nvSpPr>
      <xdr:spPr>
        <a:xfrm>
          <a:off x="12804140" y="13815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67311</xdr:rowOff>
    </xdr:from>
    <xdr:to>
      <xdr:col>72</xdr:col>
      <xdr:colOff>38100</xdr:colOff>
      <xdr:row>82</xdr:row>
      <xdr:rowOff>168911</xdr:rowOff>
    </xdr:to>
    <xdr:sp macro="" textlink="">
      <xdr:nvSpPr>
        <xdr:cNvPr id="653" name="フローチャート: 判断 652"/>
        <xdr:cNvSpPr/>
      </xdr:nvSpPr>
      <xdr:spPr>
        <a:xfrm>
          <a:off x="12029440" y="138137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52614</xdr:rowOff>
    </xdr:from>
    <xdr:to>
      <xdr:col>67</xdr:col>
      <xdr:colOff>101600</xdr:colOff>
      <xdr:row>82</xdr:row>
      <xdr:rowOff>154214</xdr:rowOff>
    </xdr:to>
    <xdr:sp macro="" textlink="">
      <xdr:nvSpPr>
        <xdr:cNvPr id="654" name="フローチャート: 判断 653"/>
        <xdr:cNvSpPr/>
      </xdr:nvSpPr>
      <xdr:spPr>
        <a:xfrm>
          <a:off x="11231880" y="13799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5" name="テキスト ボックス 654"/>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6" name="テキスト ボックス 655"/>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7" name="テキスト ボックス 656"/>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8" name="テキスト ボックス 657"/>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9" name="テキスト ボックス 658"/>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23223</xdr:rowOff>
    </xdr:from>
    <xdr:to>
      <xdr:col>85</xdr:col>
      <xdr:colOff>177800</xdr:colOff>
      <xdr:row>82</xdr:row>
      <xdr:rowOff>124823</xdr:rowOff>
    </xdr:to>
    <xdr:sp macro="" textlink="">
      <xdr:nvSpPr>
        <xdr:cNvPr id="660" name="楕円 659"/>
        <xdr:cNvSpPr/>
      </xdr:nvSpPr>
      <xdr:spPr>
        <a:xfrm>
          <a:off x="14325600" y="13769703"/>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46100</xdr:rowOff>
    </xdr:from>
    <xdr:ext cx="405111" cy="259045"/>
    <xdr:sp macro="" textlink="">
      <xdr:nvSpPr>
        <xdr:cNvPr id="661" name="【児童館】&#10;有形固定資産減価償却率該当値テキスト"/>
        <xdr:cNvSpPr txBox="1"/>
      </xdr:nvSpPr>
      <xdr:spPr>
        <a:xfrm>
          <a:off x="14414500" y="13624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165281</xdr:rowOff>
    </xdr:from>
    <xdr:to>
      <xdr:col>81</xdr:col>
      <xdr:colOff>101600</xdr:colOff>
      <xdr:row>82</xdr:row>
      <xdr:rowOff>95431</xdr:rowOff>
    </xdr:to>
    <xdr:sp macro="" textlink="">
      <xdr:nvSpPr>
        <xdr:cNvPr id="662" name="楕円 661"/>
        <xdr:cNvSpPr/>
      </xdr:nvSpPr>
      <xdr:spPr>
        <a:xfrm>
          <a:off x="13578840" y="1374412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44631</xdr:rowOff>
    </xdr:from>
    <xdr:to>
      <xdr:col>85</xdr:col>
      <xdr:colOff>127000</xdr:colOff>
      <xdr:row>82</xdr:row>
      <xdr:rowOff>74023</xdr:rowOff>
    </xdr:to>
    <xdr:cxnSp macro="">
      <xdr:nvCxnSpPr>
        <xdr:cNvPr id="663" name="直線コネクタ 662"/>
        <xdr:cNvCxnSpPr/>
      </xdr:nvCxnSpPr>
      <xdr:spPr>
        <a:xfrm>
          <a:off x="13629640" y="13791111"/>
          <a:ext cx="74676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6894</xdr:rowOff>
    </xdr:from>
    <xdr:to>
      <xdr:col>76</xdr:col>
      <xdr:colOff>165100</xdr:colOff>
      <xdr:row>82</xdr:row>
      <xdr:rowOff>108494</xdr:rowOff>
    </xdr:to>
    <xdr:sp macro="" textlink="">
      <xdr:nvSpPr>
        <xdr:cNvPr id="664" name="楕円 663"/>
        <xdr:cNvSpPr/>
      </xdr:nvSpPr>
      <xdr:spPr>
        <a:xfrm>
          <a:off x="12804140" y="13753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44631</xdr:rowOff>
    </xdr:from>
    <xdr:to>
      <xdr:col>81</xdr:col>
      <xdr:colOff>50800</xdr:colOff>
      <xdr:row>82</xdr:row>
      <xdr:rowOff>57694</xdr:rowOff>
    </xdr:to>
    <xdr:cxnSp macro="">
      <xdr:nvCxnSpPr>
        <xdr:cNvPr id="665" name="直線コネクタ 664"/>
        <xdr:cNvCxnSpPr/>
      </xdr:nvCxnSpPr>
      <xdr:spPr>
        <a:xfrm flipV="1">
          <a:off x="12854940" y="13791111"/>
          <a:ext cx="7747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1995</xdr:rowOff>
    </xdr:from>
    <xdr:to>
      <xdr:col>72</xdr:col>
      <xdr:colOff>38100</xdr:colOff>
      <xdr:row>82</xdr:row>
      <xdr:rowOff>103595</xdr:rowOff>
    </xdr:to>
    <xdr:sp macro="" textlink="">
      <xdr:nvSpPr>
        <xdr:cNvPr id="666" name="楕円 665"/>
        <xdr:cNvSpPr/>
      </xdr:nvSpPr>
      <xdr:spPr>
        <a:xfrm>
          <a:off x="12029440" y="1374847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52795</xdr:rowOff>
    </xdr:from>
    <xdr:to>
      <xdr:col>76</xdr:col>
      <xdr:colOff>114300</xdr:colOff>
      <xdr:row>82</xdr:row>
      <xdr:rowOff>57694</xdr:rowOff>
    </xdr:to>
    <xdr:cxnSp macro="">
      <xdr:nvCxnSpPr>
        <xdr:cNvPr id="667" name="直線コネクタ 666"/>
        <xdr:cNvCxnSpPr/>
      </xdr:nvCxnSpPr>
      <xdr:spPr>
        <a:xfrm>
          <a:off x="12072620" y="13799275"/>
          <a:ext cx="78232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145687</xdr:rowOff>
    </xdr:from>
    <xdr:to>
      <xdr:col>67</xdr:col>
      <xdr:colOff>101600</xdr:colOff>
      <xdr:row>82</xdr:row>
      <xdr:rowOff>75837</xdr:rowOff>
    </xdr:to>
    <xdr:sp macro="" textlink="">
      <xdr:nvSpPr>
        <xdr:cNvPr id="668" name="楕円 667"/>
        <xdr:cNvSpPr/>
      </xdr:nvSpPr>
      <xdr:spPr>
        <a:xfrm>
          <a:off x="11231880" y="137245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25037</xdr:rowOff>
    </xdr:from>
    <xdr:to>
      <xdr:col>71</xdr:col>
      <xdr:colOff>177800</xdr:colOff>
      <xdr:row>82</xdr:row>
      <xdr:rowOff>52795</xdr:rowOff>
    </xdr:to>
    <xdr:cxnSp macro="">
      <xdr:nvCxnSpPr>
        <xdr:cNvPr id="669" name="直線コネクタ 668"/>
        <xdr:cNvCxnSpPr/>
      </xdr:nvCxnSpPr>
      <xdr:spPr>
        <a:xfrm>
          <a:off x="11282680" y="13771517"/>
          <a:ext cx="78994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168201</xdr:rowOff>
    </xdr:from>
    <xdr:ext cx="405111" cy="259045"/>
    <xdr:sp macro="" textlink="">
      <xdr:nvSpPr>
        <xdr:cNvPr id="670" name="n_1aveValue【児童館】&#10;有形固定資産減価償却率"/>
        <xdr:cNvSpPr txBox="1"/>
      </xdr:nvSpPr>
      <xdr:spPr>
        <a:xfrm>
          <a:off x="13437244" y="13914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161670</xdr:rowOff>
    </xdr:from>
    <xdr:ext cx="405111" cy="259045"/>
    <xdr:sp macro="" textlink="">
      <xdr:nvSpPr>
        <xdr:cNvPr id="671" name="n_2aveValue【児童館】&#10;有形固定資産減価償却率"/>
        <xdr:cNvSpPr txBox="1"/>
      </xdr:nvSpPr>
      <xdr:spPr>
        <a:xfrm>
          <a:off x="12675244" y="13908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160038</xdr:rowOff>
    </xdr:from>
    <xdr:ext cx="405111" cy="259045"/>
    <xdr:sp macro="" textlink="">
      <xdr:nvSpPr>
        <xdr:cNvPr id="672" name="n_3aveValue【児童館】&#10;有形固定資産減価償却率"/>
        <xdr:cNvSpPr txBox="1"/>
      </xdr:nvSpPr>
      <xdr:spPr>
        <a:xfrm>
          <a:off x="11900544" y="1390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145341</xdr:rowOff>
    </xdr:from>
    <xdr:ext cx="405111" cy="259045"/>
    <xdr:sp macro="" textlink="">
      <xdr:nvSpPr>
        <xdr:cNvPr id="673" name="n_4aveValue【児童館】&#10;有形固定資産減価償却率"/>
        <xdr:cNvSpPr txBox="1"/>
      </xdr:nvSpPr>
      <xdr:spPr>
        <a:xfrm>
          <a:off x="11102984" y="13891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111958</xdr:rowOff>
    </xdr:from>
    <xdr:ext cx="405111" cy="259045"/>
    <xdr:sp macro="" textlink="">
      <xdr:nvSpPr>
        <xdr:cNvPr id="674" name="n_1mainValue【児童館】&#10;有形固定資産減価償却率"/>
        <xdr:cNvSpPr txBox="1"/>
      </xdr:nvSpPr>
      <xdr:spPr>
        <a:xfrm>
          <a:off x="13437244" y="13523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125021</xdr:rowOff>
    </xdr:from>
    <xdr:ext cx="405111" cy="259045"/>
    <xdr:sp macro="" textlink="">
      <xdr:nvSpPr>
        <xdr:cNvPr id="675" name="n_2mainValue【児童館】&#10;有形固定資産減価償却率"/>
        <xdr:cNvSpPr txBox="1"/>
      </xdr:nvSpPr>
      <xdr:spPr>
        <a:xfrm>
          <a:off x="12675244" y="1353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120122</xdr:rowOff>
    </xdr:from>
    <xdr:ext cx="405111" cy="259045"/>
    <xdr:sp macro="" textlink="">
      <xdr:nvSpPr>
        <xdr:cNvPr id="676" name="n_3mainValue【児童館】&#10;有形固定資産減価償却率"/>
        <xdr:cNvSpPr txBox="1"/>
      </xdr:nvSpPr>
      <xdr:spPr>
        <a:xfrm>
          <a:off x="11900544" y="13531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92364</xdr:rowOff>
    </xdr:from>
    <xdr:ext cx="405111" cy="259045"/>
    <xdr:sp macro="" textlink="">
      <xdr:nvSpPr>
        <xdr:cNvPr id="677" name="n_4mainValue【児童館】&#10;有形固定資産減価償却率"/>
        <xdr:cNvSpPr txBox="1"/>
      </xdr:nvSpPr>
      <xdr:spPr>
        <a:xfrm>
          <a:off x="11102984" y="13503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8" name="正方形/長方形 677"/>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9" name="正方形/長方形 678"/>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0" name="正方形/長方形 679"/>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1" name="正方形/長方形 680"/>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2" name="正方形/長方形 681"/>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3" name="正方形/長方形 682"/>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4" name="正方形/長方形 683"/>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5" name="正方形/長方形 684"/>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6" name="テキスト ボックス 685"/>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7" name="直線コネクタ 686"/>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8" name="直線コネクタ 687"/>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9" name="テキスト ボックス 688"/>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0" name="直線コネクタ 689"/>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1" name="テキスト ボックス 690"/>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2" name="直線コネクタ 691"/>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3" name="テキスト ボックス 692"/>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4" name="直線コネクタ 693"/>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5" name="テキスト ボックス 694"/>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6" name="直線コネクタ 695"/>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7" name="テキスト ボックス 696"/>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8" name="直線コネクタ 697"/>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9" name="テキスト ボックス 698"/>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0" name="【児童館】&#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114300</xdr:rowOff>
    </xdr:from>
    <xdr:to>
      <xdr:col>116</xdr:col>
      <xdr:colOff>62864</xdr:colOff>
      <xdr:row>86</xdr:row>
      <xdr:rowOff>57150</xdr:rowOff>
    </xdr:to>
    <xdr:cxnSp macro="">
      <xdr:nvCxnSpPr>
        <xdr:cNvPr id="701" name="直線コネクタ 700"/>
        <xdr:cNvCxnSpPr/>
      </xdr:nvCxnSpPr>
      <xdr:spPr>
        <a:xfrm flipV="1">
          <a:off x="19509104" y="1302258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60977</xdr:rowOff>
    </xdr:from>
    <xdr:ext cx="469744" cy="259045"/>
    <xdr:sp macro="" textlink="">
      <xdr:nvSpPr>
        <xdr:cNvPr id="702" name="【児童館】&#10;一人当たり面積最小値テキスト"/>
        <xdr:cNvSpPr txBox="1"/>
      </xdr:nvSpPr>
      <xdr:spPr>
        <a:xfrm>
          <a:off x="19547840" y="14478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57150</xdr:rowOff>
    </xdr:from>
    <xdr:to>
      <xdr:col>116</xdr:col>
      <xdr:colOff>152400</xdr:colOff>
      <xdr:row>86</xdr:row>
      <xdr:rowOff>57150</xdr:rowOff>
    </xdr:to>
    <xdr:cxnSp macro="">
      <xdr:nvCxnSpPr>
        <xdr:cNvPr id="703" name="直線コネクタ 702"/>
        <xdr:cNvCxnSpPr/>
      </xdr:nvCxnSpPr>
      <xdr:spPr>
        <a:xfrm>
          <a:off x="19443700" y="144741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60977</xdr:rowOff>
    </xdr:from>
    <xdr:ext cx="469744" cy="259045"/>
    <xdr:sp macro="" textlink="">
      <xdr:nvSpPr>
        <xdr:cNvPr id="704" name="【児童館】&#10;一人当たり面積最大値テキスト"/>
        <xdr:cNvSpPr txBox="1"/>
      </xdr:nvSpPr>
      <xdr:spPr>
        <a:xfrm>
          <a:off x="19547840" y="12801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114300</xdr:rowOff>
    </xdr:from>
    <xdr:to>
      <xdr:col>116</xdr:col>
      <xdr:colOff>152400</xdr:colOff>
      <xdr:row>77</xdr:row>
      <xdr:rowOff>114300</xdr:rowOff>
    </xdr:to>
    <xdr:cxnSp macro="">
      <xdr:nvCxnSpPr>
        <xdr:cNvPr id="705" name="直線コネクタ 704"/>
        <xdr:cNvCxnSpPr/>
      </xdr:nvCxnSpPr>
      <xdr:spPr>
        <a:xfrm>
          <a:off x="19443700" y="13022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706" name="【児童館】&#10;一人当たり面積平均値テキスト"/>
        <xdr:cNvSpPr txBox="1"/>
      </xdr:nvSpPr>
      <xdr:spPr>
        <a:xfrm>
          <a:off x="19547840" y="13890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07" name="フローチャート: 判断 706"/>
        <xdr:cNvSpPr/>
      </xdr:nvSpPr>
      <xdr:spPr>
        <a:xfrm>
          <a:off x="1945894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708" name="フローチャート: 判断 707"/>
        <xdr:cNvSpPr/>
      </xdr:nvSpPr>
      <xdr:spPr>
        <a:xfrm>
          <a:off x="18735040" y="140347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709" name="フローチャート: 判断 708"/>
        <xdr:cNvSpPr/>
      </xdr:nvSpPr>
      <xdr:spPr>
        <a:xfrm>
          <a:off x="17937480" y="140347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101600</xdr:rowOff>
    </xdr:from>
    <xdr:to>
      <xdr:col>102</xdr:col>
      <xdr:colOff>165100</xdr:colOff>
      <xdr:row>84</xdr:row>
      <xdr:rowOff>31750</xdr:rowOff>
    </xdr:to>
    <xdr:sp macro="" textlink="">
      <xdr:nvSpPr>
        <xdr:cNvPr id="710" name="フローチャート: 判断 709"/>
        <xdr:cNvSpPr/>
      </xdr:nvSpPr>
      <xdr:spPr>
        <a:xfrm>
          <a:off x="17162780" y="14015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101600</xdr:rowOff>
    </xdr:from>
    <xdr:to>
      <xdr:col>98</xdr:col>
      <xdr:colOff>38100</xdr:colOff>
      <xdr:row>84</xdr:row>
      <xdr:rowOff>31750</xdr:rowOff>
    </xdr:to>
    <xdr:sp macro="" textlink="">
      <xdr:nvSpPr>
        <xdr:cNvPr id="711" name="フローチャート: 判断 710"/>
        <xdr:cNvSpPr/>
      </xdr:nvSpPr>
      <xdr:spPr>
        <a:xfrm>
          <a:off x="16388080" y="140157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2" name="テキスト ボックス 711"/>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3" name="テキスト ボックス 712"/>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4" name="テキスト ボックス 713"/>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5" name="テキスト ボックス 714"/>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6" name="テキスト ボックス 715"/>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6350</xdr:rowOff>
    </xdr:from>
    <xdr:to>
      <xdr:col>116</xdr:col>
      <xdr:colOff>114300</xdr:colOff>
      <xdr:row>84</xdr:row>
      <xdr:rowOff>107950</xdr:rowOff>
    </xdr:to>
    <xdr:sp macro="" textlink="">
      <xdr:nvSpPr>
        <xdr:cNvPr id="717" name="楕円 716"/>
        <xdr:cNvSpPr/>
      </xdr:nvSpPr>
      <xdr:spPr>
        <a:xfrm>
          <a:off x="19458940" y="1408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156227</xdr:rowOff>
    </xdr:from>
    <xdr:ext cx="469744" cy="259045"/>
    <xdr:sp macro="" textlink="">
      <xdr:nvSpPr>
        <xdr:cNvPr id="718" name="【児童館】&#10;一人当たり面積該当値テキスト"/>
        <xdr:cNvSpPr txBox="1"/>
      </xdr:nvSpPr>
      <xdr:spPr>
        <a:xfrm>
          <a:off x="19547840" y="1407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6350</xdr:rowOff>
    </xdr:from>
    <xdr:to>
      <xdr:col>112</xdr:col>
      <xdr:colOff>38100</xdr:colOff>
      <xdr:row>84</xdr:row>
      <xdr:rowOff>107950</xdr:rowOff>
    </xdr:to>
    <xdr:sp macro="" textlink="">
      <xdr:nvSpPr>
        <xdr:cNvPr id="719" name="楕円 718"/>
        <xdr:cNvSpPr/>
      </xdr:nvSpPr>
      <xdr:spPr>
        <a:xfrm>
          <a:off x="18735040" y="140881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57150</xdr:rowOff>
    </xdr:from>
    <xdr:to>
      <xdr:col>116</xdr:col>
      <xdr:colOff>63500</xdr:colOff>
      <xdr:row>84</xdr:row>
      <xdr:rowOff>57150</xdr:rowOff>
    </xdr:to>
    <xdr:cxnSp macro="">
      <xdr:nvCxnSpPr>
        <xdr:cNvPr id="720" name="直線コネクタ 719"/>
        <xdr:cNvCxnSpPr/>
      </xdr:nvCxnSpPr>
      <xdr:spPr>
        <a:xfrm>
          <a:off x="18778220" y="1413891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6350</xdr:rowOff>
    </xdr:from>
    <xdr:to>
      <xdr:col>107</xdr:col>
      <xdr:colOff>101600</xdr:colOff>
      <xdr:row>84</xdr:row>
      <xdr:rowOff>107950</xdr:rowOff>
    </xdr:to>
    <xdr:sp macro="" textlink="">
      <xdr:nvSpPr>
        <xdr:cNvPr id="721" name="楕円 720"/>
        <xdr:cNvSpPr/>
      </xdr:nvSpPr>
      <xdr:spPr>
        <a:xfrm>
          <a:off x="17937480" y="1408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57150</xdr:rowOff>
    </xdr:from>
    <xdr:to>
      <xdr:col>111</xdr:col>
      <xdr:colOff>177800</xdr:colOff>
      <xdr:row>84</xdr:row>
      <xdr:rowOff>57150</xdr:rowOff>
    </xdr:to>
    <xdr:cxnSp macro="">
      <xdr:nvCxnSpPr>
        <xdr:cNvPr id="722" name="直線コネクタ 721"/>
        <xdr:cNvCxnSpPr/>
      </xdr:nvCxnSpPr>
      <xdr:spPr>
        <a:xfrm>
          <a:off x="17988280" y="1413891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6350</xdr:rowOff>
    </xdr:from>
    <xdr:to>
      <xdr:col>102</xdr:col>
      <xdr:colOff>165100</xdr:colOff>
      <xdr:row>84</xdr:row>
      <xdr:rowOff>107950</xdr:rowOff>
    </xdr:to>
    <xdr:sp macro="" textlink="">
      <xdr:nvSpPr>
        <xdr:cNvPr id="723" name="楕円 722"/>
        <xdr:cNvSpPr/>
      </xdr:nvSpPr>
      <xdr:spPr>
        <a:xfrm>
          <a:off x="17162780" y="1408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57150</xdr:rowOff>
    </xdr:from>
    <xdr:to>
      <xdr:col>107</xdr:col>
      <xdr:colOff>50800</xdr:colOff>
      <xdr:row>84</xdr:row>
      <xdr:rowOff>57150</xdr:rowOff>
    </xdr:to>
    <xdr:cxnSp macro="">
      <xdr:nvCxnSpPr>
        <xdr:cNvPr id="724" name="直線コネクタ 723"/>
        <xdr:cNvCxnSpPr/>
      </xdr:nvCxnSpPr>
      <xdr:spPr>
        <a:xfrm>
          <a:off x="17213580" y="141389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120650</xdr:rowOff>
    </xdr:from>
    <xdr:to>
      <xdr:col>98</xdr:col>
      <xdr:colOff>38100</xdr:colOff>
      <xdr:row>85</xdr:row>
      <xdr:rowOff>50800</xdr:rowOff>
    </xdr:to>
    <xdr:sp macro="" textlink="">
      <xdr:nvSpPr>
        <xdr:cNvPr id="725" name="楕円 724"/>
        <xdr:cNvSpPr/>
      </xdr:nvSpPr>
      <xdr:spPr>
        <a:xfrm>
          <a:off x="16388080" y="14202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57150</xdr:rowOff>
    </xdr:from>
    <xdr:to>
      <xdr:col>102</xdr:col>
      <xdr:colOff>114300</xdr:colOff>
      <xdr:row>85</xdr:row>
      <xdr:rowOff>0</xdr:rowOff>
    </xdr:to>
    <xdr:cxnSp macro="">
      <xdr:nvCxnSpPr>
        <xdr:cNvPr id="726" name="直線コネクタ 725"/>
        <xdr:cNvCxnSpPr/>
      </xdr:nvCxnSpPr>
      <xdr:spPr>
        <a:xfrm flipV="1">
          <a:off x="16431260" y="14138910"/>
          <a:ext cx="782320" cy="11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727" name="n_1aveValue【児童館】&#10;一人当たり面積"/>
        <xdr:cNvSpPr txBox="1"/>
      </xdr:nvSpPr>
      <xdr:spPr>
        <a:xfrm>
          <a:off x="1856112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728" name="n_2aveValue【児童館】&#10;一人当たり面積"/>
        <xdr:cNvSpPr txBox="1"/>
      </xdr:nvSpPr>
      <xdr:spPr>
        <a:xfrm>
          <a:off x="17776267" y="1381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48277</xdr:rowOff>
    </xdr:from>
    <xdr:ext cx="469744" cy="259045"/>
    <xdr:sp macro="" textlink="">
      <xdr:nvSpPr>
        <xdr:cNvPr id="729" name="n_3aveValue【児童館】&#10;一人当たり面積"/>
        <xdr:cNvSpPr txBox="1"/>
      </xdr:nvSpPr>
      <xdr:spPr>
        <a:xfrm>
          <a:off x="17001567" y="137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48277</xdr:rowOff>
    </xdr:from>
    <xdr:ext cx="469744" cy="259045"/>
    <xdr:sp macro="" textlink="">
      <xdr:nvSpPr>
        <xdr:cNvPr id="730" name="n_4aveValue【児童館】&#10;一人当たり面積"/>
        <xdr:cNvSpPr txBox="1"/>
      </xdr:nvSpPr>
      <xdr:spPr>
        <a:xfrm>
          <a:off x="16226867" y="137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99077</xdr:rowOff>
    </xdr:from>
    <xdr:ext cx="469744" cy="259045"/>
    <xdr:sp macro="" textlink="">
      <xdr:nvSpPr>
        <xdr:cNvPr id="731" name="n_1mainValue【児童館】&#10;一人当たり面積"/>
        <xdr:cNvSpPr txBox="1"/>
      </xdr:nvSpPr>
      <xdr:spPr>
        <a:xfrm>
          <a:off x="18561127" y="1418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99077</xdr:rowOff>
    </xdr:from>
    <xdr:ext cx="469744" cy="259045"/>
    <xdr:sp macro="" textlink="">
      <xdr:nvSpPr>
        <xdr:cNvPr id="732" name="n_2mainValue【児童館】&#10;一人当たり面積"/>
        <xdr:cNvSpPr txBox="1"/>
      </xdr:nvSpPr>
      <xdr:spPr>
        <a:xfrm>
          <a:off x="17776267" y="1418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99077</xdr:rowOff>
    </xdr:from>
    <xdr:ext cx="469744" cy="259045"/>
    <xdr:sp macro="" textlink="">
      <xdr:nvSpPr>
        <xdr:cNvPr id="733" name="n_3mainValue【児童館】&#10;一人当たり面積"/>
        <xdr:cNvSpPr txBox="1"/>
      </xdr:nvSpPr>
      <xdr:spPr>
        <a:xfrm>
          <a:off x="17001567" y="14180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41927</xdr:rowOff>
    </xdr:from>
    <xdr:ext cx="469744" cy="259045"/>
    <xdr:sp macro="" textlink="">
      <xdr:nvSpPr>
        <xdr:cNvPr id="734" name="n_4mainValue【児童館】&#10;一人当たり面積"/>
        <xdr:cNvSpPr txBox="1"/>
      </xdr:nvSpPr>
      <xdr:spPr>
        <a:xfrm>
          <a:off x="16226867" y="1429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5" name="正方形/長方形 734"/>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6" name="正方形/長方形 735"/>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7" name="正方形/長方形 736"/>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8" name="正方形/長方形 737"/>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9" name="正方形/長方形 738"/>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0" name="正方形/長方形 739"/>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1" name="正方形/長方形 740"/>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2" name="正方形/長方形 741"/>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3" name="テキスト ボックス 742"/>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4" name="直線コネクタ 743"/>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5" name="テキスト ボックス 744"/>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6" name="直線コネクタ 745"/>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7" name="テキスト ボックス 746"/>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8" name="直線コネクタ 747"/>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9" name="テキスト ボックス 748"/>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0" name="直線コネクタ 749"/>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1" name="テキスト ボックス 750"/>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2" name="直線コネクタ 751"/>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3" name="テキスト ボックス 752"/>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4" name="直線コネクタ 753"/>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5" name="テキスト ボックス 754"/>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6" name="直線コネクタ 755"/>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7" name="テキスト ボックス 756"/>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8" name="【公民館】&#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83820</xdr:rowOff>
    </xdr:from>
    <xdr:to>
      <xdr:col>85</xdr:col>
      <xdr:colOff>126364</xdr:colOff>
      <xdr:row>108</xdr:row>
      <xdr:rowOff>152400</xdr:rowOff>
    </xdr:to>
    <xdr:cxnSp macro="">
      <xdr:nvCxnSpPr>
        <xdr:cNvPr id="759" name="直線コネクタ 758"/>
        <xdr:cNvCxnSpPr/>
      </xdr:nvCxnSpPr>
      <xdr:spPr>
        <a:xfrm flipV="1">
          <a:off x="14375764" y="16680180"/>
          <a:ext cx="0" cy="1577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0" name="【公民館】&#10;有形固定資産減価償却率最小値テキスト"/>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1" name="直線コネクタ 760"/>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30497</xdr:rowOff>
    </xdr:from>
    <xdr:ext cx="405111" cy="259045"/>
    <xdr:sp macro="" textlink="">
      <xdr:nvSpPr>
        <xdr:cNvPr id="762" name="【公民館】&#10;有形固定資産減価償却率最大値テキスト"/>
        <xdr:cNvSpPr txBox="1"/>
      </xdr:nvSpPr>
      <xdr:spPr>
        <a:xfrm>
          <a:off x="14414500" y="16459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83820</xdr:rowOff>
    </xdr:from>
    <xdr:to>
      <xdr:col>86</xdr:col>
      <xdr:colOff>25400</xdr:colOff>
      <xdr:row>99</xdr:row>
      <xdr:rowOff>83820</xdr:rowOff>
    </xdr:to>
    <xdr:cxnSp macro="">
      <xdr:nvCxnSpPr>
        <xdr:cNvPr id="763" name="直線コネクタ 762"/>
        <xdr:cNvCxnSpPr/>
      </xdr:nvCxnSpPr>
      <xdr:spPr>
        <a:xfrm>
          <a:off x="14287500" y="166801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26688</xdr:rowOff>
    </xdr:from>
    <xdr:ext cx="405111" cy="259045"/>
    <xdr:sp macro="" textlink="">
      <xdr:nvSpPr>
        <xdr:cNvPr id="764" name="【公民館】&#10;有形固定資産減価償却率平均値テキスト"/>
        <xdr:cNvSpPr txBox="1"/>
      </xdr:nvSpPr>
      <xdr:spPr>
        <a:xfrm>
          <a:off x="14414500" y="174612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48261</xdr:rowOff>
    </xdr:from>
    <xdr:to>
      <xdr:col>85</xdr:col>
      <xdr:colOff>177800</xdr:colOff>
      <xdr:row>104</xdr:row>
      <xdr:rowOff>149861</xdr:rowOff>
    </xdr:to>
    <xdr:sp macro="" textlink="">
      <xdr:nvSpPr>
        <xdr:cNvPr id="765" name="フローチャート: 判断 764"/>
        <xdr:cNvSpPr/>
      </xdr:nvSpPr>
      <xdr:spPr>
        <a:xfrm>
          <a:off x="14325600" y="1748282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154939</xdr:rowOff>
    </xdr:from>
    <xdr:to>
      <xdr:col>81</xdr:col>
      <xdr:colOff>101600</xdr:colOff>
      <xdr:row>104</xdr:row>
      <xdr:rowOff>85089</xdr:rowOff>
    </xdr:to>
    <xdr:sp macro="" textlink="">
      <xdr:nvSpPr>
        <xdr:cNvPr id="766" name="フローチャート: 判断 765"/>
        <xdr:cNvSpPr/>
      </xdr:nvSpPr>
      <xdr:spPr>
        <a:xfrm>
          <a:off x="13578840" y="174218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137795</xdr:rowOff>
    </xdr:from>
    <xdr:to>
      <xdr:col>76</xdr:col>
      <xdr:colOff>165100</xdr:colOff>
      <xdr:row>104</xdr:row>
      <xdr:rowOff>67945</xdr:rowOff>
    </xdr:to>
    <xdr:sp macro="" textlink="">
      <xdr:nvSpPr>
        <xdr:cNvPr id="767" name="フローチャート: 判断 766"/>
        <xdr:cNvSpPr/>
      </xdr:nvSpPr>
      <xdr:spPr>
        <a:xfrm>
          <a:off x="12804140" y="174047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2539</xdr:rowOff>
    </xdr:from>
    <xdr:to>
      <xdr:col>72</xdr:col>
      <xdr:colOff>38100</xdr:colOff>
      <xdr:row>104</xdr:row>
      <xdr:rowOff>104139</xdr:rowOff>
    </xdr:to>
    <xdr:sp macro="" textlink="">
      <xdr:nvSpPr>
        <xdr:cNvPr id="768" name="フローチャート: 判断 767"/>
        <xdr:cNvSpPr/>
      </xdr:nvSpPr>
      <xdr:spPr>
        <a:xfrm>
          <a:off x="12029440" y="1743709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12064</xdr:rowOff>
    </xdr:from>
    <xdr:to>
      <xdr:col>67</xdr:col>
      <xdr:colOff>101600</xdr:colOff>
      <xdr:row>104</xdr:row>
      <xdr:rowOff>113664</xdr:rowOff>
    </xdr:to>
    <xdr:sp macro="" textlink="">
      <xdr:nvSpPr>
        <xdr:cNvPr id="769" name="フローチャート: 判断 768"/>
        <xdr:cNvSpPr/>
      </xdr:nvSpPr>
      <xdr:spPr>
        <a:xfrm>
          <a:off x="11231880" y="17446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0" name="テキスト ボックス 769"/>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1" name="テキスト ボックス 770"/>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2" name="テキスト ボックス 771"/>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3" name="テキスト ボックス 772"/>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4" name="テキスト ボックス 773"/>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8255</xdr:rowOff>
    </xdr:from>
    <xdr:to>
      <xdr:col>85</xdr:col>
      <xdr:colOff>177800</xdr:colOff>
      <xdr:row>104</xdr:row>
      <xdr:rowOff>109855</xdr:rowOff>
    </xdr:to>
    <xdr:sp macro="" textlink="">
      <xdr:nvSpPr>
        <xdr:cNvPr id="775" name="楕円 774"/>
        <xdr:cNvSpPr/>
      </xdr:nvSpPr>
      <xdr:spPr>
        <a:xfrm>
          <a:off x="14325600" y="1744281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31132</xdr:rowOff>
    </xdr:from>
    <xdr:ext cx="405111" cy="259045"/>
    <xdr:sp macro="" textlink="">
      <xdr:nvSpPr>
        <xdr:cNvPr id="776" name="【公民館】&#10;有形固定資産減価償却率該当値テキスト"/>
        <xdr:cNvSpPr txBox="1"/>
      </xdr:nvSpPr>
      <xdr:spPr>
        <a:xfrm>
          <a:off x="14414500" y="1729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141605</xdr:rowOff>
    </xdr:from>
    <xdr:to>
      <xdr:col>81</xdr:col>
      <xdr:colOff>101600</xdr:colOff>
      <xdr:row>104</xdr:row>
      <xdr:rowOff>71755</xdr:rowOff>
    </xdr:to>
    <xdr:sp macro="" textlink="">
      <xdr:nvSpPr>
        <xdr:cNvPr id="777" name="楕円 776"/>
        <xdr:cNvSpPr/>
      </xdr:nvSpPr>
      <xdr:spPr>
        <a:xfrm>
          <a:off x="13578840" y="174085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20955</xdr:rowOff>
    </xdr:from>
    <xdr:to>
      <xdr:col>85</xdr:col>
      <xdr:colOff>127000</xdr:colOff>
      <xdr:row>104</xdr:row>
      <xdr:rowOff>59055</xdr:rowOff>
    </xdr:to>
    <xdr:cxnSp macro="">
      <xdr:nvCxnSpPr>
        <xdr:cNvPr id="778" name="直線コネクタ 777"/>
        <xdr:cNvCxnSpPr/>
      </xdr:nvCxnSpPr>
      <xdr:spPr>
        <a:xfrm>
          <a:off x="13629640" y="17455515"/>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27305</xdr:rowOff>
    </xdr:from>
    <xdr:to>
      <xdr:col>76</xdr:col>
      <xdr:colOff>165100</xdr:colOff>
      <xdr:row>104</xdr:row>
      <xdr:rowOff>128905</xdr:rowOff>
    </xdr:to>
    <xdr:sp macro="" textlink="">
      <xdr:nvSpPr>
        <xdr:cNvPr id="779" name="楕円 778"/>
        <xdr:cNvSpPr/>
      </xdr:nvSpPr>
      <xdr:spPr>
        <a:xfrm>
          <a:off x="12804140" y="1746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20955</xdr:rowOff>
    </xdr:from>
    <xdr:to>
      <xdr:col>81</xdr:col>
      <xdr:colOff>50800</xdr:colOff>
      <xdr:row>104</xdr:row>
      <xdr:rowOff>78105</xdr:rowOff>
    </xdr:to>
    <xdr:cxnSp macro="">
      <xdr:nvCxnSpPr>
        <xdr:cNvPr id="780" name="直線コネクタ 779"/>
        <xdr:cNvCxnSpPr/>
      </xdr:nvCxnSpPr>
      <xdr:spPr>
        <a:xfrm flipV="1">
          <a:off x="12854940" y="17455515"/>
          <a:ext cx="7747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160655</xdr:rowOff>
    </xdr:from>
    <xdr:to>
      <xdr:col>72</xdr:col>
      <xdr:colOff>38100</xdr:colOff>
      <xdr:row>104</xdr:row>
      <xdr:rowOff>90805</xdr:rowOff>
    </xdr:to>
    <xdr:sp macro="" textlink="">
      <xdr:nvSpPr>
        <xdr:cNvPr id="781" name="楕円 780"/>
        <xdr:cNvSpPr/>
      </xdr:nvSpPr>
      <xdr:spPr>
        <a:xfrm>
          <a:off x="12029440" y="174275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40005</xdr:rowOff>
    </xdr:from>
    <xdr:to>
      <xdr:col>76</xdr:col>
      <xdr:colOff>114300</xdr:colOff>
      <xdr:row>104</xdr:row>
      <xdr:rowOff>78105</xdr:rowOff>
    </xdr:to>
    <xdr:cxnSp macro="">
      <xdr:nvCxnSpPr>
        <xdr:cNvPr id="782" name="直線コネクタ 781"/>
        <xdr:cNvCxnSpPr/>
      </xdr:nvCxnSpPr>
      <xdr:spPr>
        <a:xfrm>
          <a:off x="12072620" y="17474565"/>
          <a:ext cx="78232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63500</xdr:rowOff>
    </xdr:from>
    <xdr:to>
      <xdr:col>67</xdr:col>
      <xdr:colOff>101600</xdr:colOff>
      <xdr:row>104</xdr:row>
      <xdr:rowOff>165100</xdr:rowOff>
    </xdr:to>
    <xdr:sp macro="" textlink="">
      <xdr:nvSpPr>
        <xdr:cNvPr id="783" name="楕円 782"/>
        <xdr:cNvSpPr/>
      </xdr:nvSpPr>
      <xdr:spPr>
        <a:xfrm>
          <a:off x="11231880" y="1749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40005</xdr:rowOff>
    </xdr:from>
    <xdr:to>
      <xdr:col>71</xdr:col>
      <xdr:colOff>177800</xdr:colOff>
      <xdr:row>104</xdr:row>
      <xdr:rowOff>114300</xdr:rowOff>
    </xdr:to>
    <xdr:cxnSp macro="">
      <xdr:nvCxnSpPr>
        <xdr:cNvPr id="784" name="直線コネクタ 783"/>
        <xdr:cNvCxnSpPr/>
      </xdr:nvCxnSpPr>
      <xdr:spPr>
        <a:xfrm flipV="1">
          <a:off x="11282680" y="17474565"/>
          <a:ext cx="78994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76216</xdr:rowOff>
    </xdr:from>
    <xdr:ext cx="405111" cy="259045"/>
    <xdr:sp macro="" textlink="">
      <xdr:nvSpPr>
        <xdr:cNvPr id="785" name="n_1aveValue【公民館】&#10;有形固定資産減価償却率"/>
        <xdr:cNvSpPr txBox="1"/>
      </xdr:nvSpPr>
      <xdr:spPr>
        <a:xfrm>
          <a:off x="13437244" y="17510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84472</xdr:rowOff>
    </xdr:from>
    <xdr:ext cx="405111" cy="259045"/>
    <xdr:sp macro="" textlink="">
      <xdr:nvSpPr>
        <xdr:cNvPr id="786" name="n_2aveValue【公民館】&#10;有形固定資産減価償却率"/>
        <xdr:cNvSpPr txBox="1"/>
      </xdr:nvSpPr>
      <xdr:spPr>
        <a:xfrm>
          <a:off x="12675244" y="1718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95266</xdr:rowOff>
    </xdr:from>
    <xdr:ext cx="405111" cy="259045"/>
    <xdr:sp macro="" textlink="">
      <xdr:nvSpPr>
        <xdr:cNvPr id="787" name="n_3aveValue【公民館】&#10;有形固定資産減価償却率"/>
        <xdr:cNvSpPr txBox="1"/>
      </xdr:nvSpPr>
      <xdr:spPr>
        <a:xfrm>
          <a:off x="11900544" y="17529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130191</xdr:rowOff>
    </xdr:from>
    <xdr:ext cx="405111" cy="259045"/>
    <xdr:sp macro="" textlink="">
      <xdr:nvSpPr>
        <xdr:cNvPr id="788" name="n_4aveValue【公民館】&#10;有形固定資産減価償却率"/>
        <xdr:cNvSpPr txBox="1"/>
      </xdr:nvSpPr>
      <xdr:spPr>
        <a:xfrm>
          <a:off x="11102984" y="17229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88282</xdr:rowOff>
    </xdr:from>
    <xdr:ext cx="405111" cy="259045"/>
    <xdr:sp macro="" textlink="">
      <xdr:nvSpPr>
        <xdr:cNvPr id="789" name="n_1mainValue【公民館】&#10;有形固定資産減価償却率"/>
        <xdr:cNvSpPr txBox="1"/>
      </xdr:nvSpPr>
      <xdr:spPr>
        <a:xfrm>
          <a:off x="13437244" y="17187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120032</xdr:rowOff>
    </xdr:from>
    <xdr:ext cx="405111" cy="259045"/>
    <xdr:sp macro="" textlink="">
      <xdr:nvSpPr>
        <xdr:cNvPr id="790" name="n_2mainValue【公民館】&#10;有形固定資産減価償却率"/>
        <xdr:cNvSpPr txBox="1"/>
      </xdr:nvSpPr>
      <xdr:spPr>
        <a:xfrm>
          <a:off x="12675244" y="17554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107332</xdr:rowOff>
    </xdr:from>
    <xdr:ext cx="405111" cy="259045"/>
    <xdr:sp macro="" textlink="">
      <xdr:nvSpPr>
        <xdr:cNvPr id="791" name="n_3mainValue【公民館】&#10;有形固定資産減価償却率"/>
        <xdr:cNvSpPr txBox="1"/>
      </xdr:nvSpPr>
      <xdr:spPr>
        <a:xfrm>
          <a:off x="11900544" y="1720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156227</xdr:rowOff>
    </xdr:from>
    <xdr:ext cx="405111" cy="259045"/>
    <xdr:sp macro="" textlink="">
      <xdr:nvSpPr>
        <xdr:cNvPr id="792" name="n_4mainValue【公民館】&#10;有形固定資産減価償却率"/>
        <xdr:cNvSpPr txBox="1"/>
      </xdr:nvSpPr>
      <xdr:spPr>
        <a:xfrm>
          <a:off x="11102984" y="1759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3" name="正方形/長方形 792"/>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4" name="正方形/長方形 793"/>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5" name="正方形/長方形 794"/>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6" name="正方形/長方形 795"/>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7" name="正方形/長方形 796"/>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8" name="正方形/長方形 797"/>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9" name="正方形/長方形 798"/>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0" name="正方形/長方形 799"/>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1" name="テキスト ボックス 800"/>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2" name="直線コネクタ 801"/>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3" name="直線コネクタ 802"/>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4" name="テキスト ボックス 803"/>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5" name="直線コネクタ 804"/>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6" name="テキスト ボックス 805"/>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7" name="直線コネクタ 806"/>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8" name="テキスト ボックス 807"/>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09" name="直線コネクタ 808"/>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0" name="テキスト ボックス 809"/>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1" name="直線コネクタ 810"/>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2" name="テキスト ボックス 811"/>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3" name="直線コネクタ 812"/>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4" name="テキスト ボックス 813"/>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1088</xdr:rowOff>
    </xdr:from>
    <xdr:to>
      <xdr:col>116</xdr:col>
      <xdr:colOff>62864</xdr:colOff>
      <xdr:row>108</xdr:row>
      <xdr:rowOff>170906</xdr:rowOff>
    </xdr:to>
    <xdr:cxnSp macro="">
      <xdr:nvCxnSpPr>
        <xdr:cNvPr id="818" name="直線コネクタ 817"/>
        <xdr:cNvCxnSpPr/>
      </xdr:nvCxnSpPr>
      <xdr:spPr>
        <a:xfrm flipV="1">
          <a:off x="19509104" y="16765088"/>
          <a:ext cx="0" cy="1510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3283</xdr:rowOff>
    </xdr:from>
    <xdr:ext cx="469744" cy="259045"/>
    <xdr:sp macro="" textlink="">
      <xdr:nvSpPr>
        <xdr:cNvPr id="819" name="【公民館】&#10;一人当たり面積最小値テキスト"/>
        <xdr:cNvSpPr txBox="1"/>
      </xdr:nvSpPr>
      <xdr:spPr>
        <a:xfrm>
          <a:off x="19547840" y="18276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170906</xdr:rowOff>
    </xdr:from>
    <xdr:to>
      <xdr:col>116</xdr:col>
      <xdr:colOff>152400</xdr:colOff>
      <xdr:row>108</xdr:row>
      <xdr:rowOff>170906</xdr:rowOff>
    </xdr:to>
    <xdr:cxnSp macro="">
      <xdr:nvCxnSpPr>
        <xdr:cNvPr id="820" name="直線コネクタ 819"/>
        <xdr:cNvCxnSpPr/>
      </xdr:nvCxnSpPr>
      <xdr:spPr>
        <a:xfrm>
          <a:off x="19443700" y="1827602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119215</xdr:rowOff>
    </xdr:from>
    <xdr:ext cx="469744" cy="259045"/>
    <xdr:sp macro="" textlink="">
      <xdr:nvSpPr>
        <xdr:cNvPr id="821" name="【公民館】&#10;一人当たり面積最大値テキスト"/>
        <xdr:cNvSpPr txBox="1"/>
      </xdr:nvSpPr>
      <xdr:spPr>
        <a:xfrm>
          <a:off x="19547840" y="16547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1088</xdr:rowOff>
    </xdr:from>
    <xdr:to>
      <xdr:col>116</xdr:col>
      <xdr:colOff>152400</xdr:colOff>
      <xdr:row>100</xdr:row>
      <xdr:rowOff>1088</xdr:rowOff>
    </xdr:to>
    <xdr:cxnSp macro="">
      <xdr:nvCxnSpPr>
        <xdr:cNvPr id="822" name="直線コネクタ 821"/>
        <xdr:cNvCxnSpPr/>
      </xdr:nvCxnSpPr>
      <xdr:spPr>
        <a:xfrm>
          <a:off x="19443700" y="16765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66239</xdr:rowOff>
    </xdr:from>
    <xdr:ext cx="469744" cy="259045"/>
    <xdr:sp macro="" textlink="">
      <xdr:nvSpPr>
        <xdr:cNvPr id="823" name="【公民館】&#10;一人当たり面積平均値テキスト"/>
        <xdr:cNvSpPr txBox="1"/>
      </xdr:nvSpPr>
      <xdr:spPr>
        <a:xfrm>
          <a:off x="19547840" y="178360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43362</xdr:rowOff>
    </xdr:from>
    <xdr:to>
      <xdr:col>116</xdr:col>
      <xdr:colOff>114300</xdr:colOff>
      <xdr:row>107</xdr:row>
      <xdr:rowOff>144962</xdr:rowOff>
    </xdr:to>
    <xdr:sp macro="" textlink="">
      <xdr:nvSpPr>
        <xdr:cNvPr id="824" name="フローチャート: 判断 823"/>
        <xdr:cNvSpPr/>
      </xdr:nvSpPr>
      <xdr:spPr>
        <a:xfrm>
          <a:off x="19458940" y="1798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40095</xdr:rowOff>
    </xdr:from>
    <xdr:to>
      <xdr:col>112</xdr:col>
      <xdr:colOff>38100</xdr:colOff>
      <xdr:row>107</xdr:row>
      <xdr:rowOff>141695</xdr:rowOff>
    </xdr:to>
    <xdr:sp macro="" textlink="">
      <xdr:nvSpPr>
        <xdr:cNvPr id="825" name="フローチャート: 判断 824"/>
        <xdr:cNvSpPr/>
      </xdr:nvSpPr>
      <xdr:spPr>
        <a:xfrm>
          <a:off x="18735040" y="1797757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46627</xdr:rowOff>
    </xdr:from>
    <xdr:to>
      <xdr:col>107</xdr:col>
      <xdr:colOff>101600</xdr:colOff>
      <xdr:row>107</xdr:row>
      <xdr:rowOff>148227</xdr:rowOff>
    </xdr:to>
    <xdr:sp macro="" textlink="">
      <xdr:nvSpPr>
        <xdr:cNvPr id="826" name="フローチャート: 判断 825"/>
        <xdr:cNvSpPr/>
      </xdr:nvSpPr>
      <xdr:spPr>
        <a:xfrm>
          <a:off x="17937480" y="1798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66221</xdr:rowOff>
    </xdr:from>
    <xdr:to>
      <xdr:col>102</xdr:col>
      <xdr:colOff>165100</xdr:colOff>
      <xdr:row>107</xdr:row>
      <xdr:rowOff>167821</xdr:rowOff>
    </xdr:to>
    <xdr:sp macro="" textlink="">
      <xdr:nvSpPr>
        <xdr:cNvPr id="827" name="フローチャート: 判断 826"/>
        <xdr:cNvSpPr/>
      </xdr:nvSpPr>
      <xdr:spPr>
        <a:xfrm>
          <a:off x="17162780" y="18003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49893</xdr:rowOff>
    </xdr:from>
    <xdr:to>
      <xdr:col>98</xdr:col>
      <xdr:colOff>38100</xdr:colOff>
      <xdr:row>107</xdr:row>
      <xdr:rowOff>151493</xdr:rowOff>
    </xdr:to>
    <xdr:sp macro="" textlink="">
      <xdr:nvSpPr>
        <xdr:cNvPr id="828" name="フローチャート: 判断 827"/>
        <xdr:cNvSpPr/>
      </xdr:nvSpPr>
      <xdr:spPr>
        <a:xfrm>
          <a:off x="16388080" y="1798737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151130</xdr:rowOff>
    </xdr:from>
    <xdr:to>
      <xdr:col>116</xdr:col>
      <xdr:colOff>114300</xdr:colOff>
      <xdr:row>108</xdr:row>
      <xdr:rowOff>81280</xdr:rowOff>
    </xdr:to>
    <xdr:sp macro="" textlink="">
      <xdr:nvSpPr>
        <xdr:cNvPr id="834" name="楕円 833"/>
        <xdr:cNvSpPr/>
      </xdr:nvSpPr>
      <xdr:spPr>
        <a:xfrm>
          <a:off x="19458940" y="18088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129557</xdr:rowOff>
    </xdr:from>
    <xdr:ext cx="469744" cy="259045"/>
    <xdr:sp macro="" textlink="">
      <xdr:nvSpPr>
        <xdr:cNvPr id="835" name="【公民館】&#10;一人当たり面積該当値テキスト"/>
        <xdr:cNvSpPr txBox="1"/>
      </xdr:nvSpPr>
      <xdr:spPr>
        <a:xfrm>
          <a:off x="19547840" y="18067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151130</xdr:rowOff>
    </xdr:from>
    <xdr:to>
      <xdr:col>112</xdr:col>
      <xdr:colOff>38100</xdr:colOff>
      <xdr:row>108</xdr:row>
      <xdr:rowOff>81280</xdr:rowOff>
    </xdr:to>
    <xdr:sp macro="" textlink="">
      <xdr:nvSpPr>
        <xdr:cNvPr id="836" name="楕円 835"/>
        <xdr:cNvSpPr/>
      </xdr:nvSpPr>
      <xdr:spPr>
        <a:xfrm>
          <a:off x="18735040" y="180886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30480</xdr:rowOff>
    </xdr:from>
    <xdr:to>
      <xdr:col>116</xdr:col>
      <xdr:colOff>63500</xdr:colOff>
      <xdr:row>108</xdr:row>
      <xdr:rowOff>30480</xdr:rowOff>
    </xdr:to>
    <xdr:cxnSp macro="">
      <xdr:nvCxnSpPr>
        <xdr:cNvPr id="837" name="直線コネクタ 836"/>
        <xdr:cNvCxnSpPr/>
      </xdr:nvCxnSpPr>
      <xdr:spPr>
        <a:xfrm>
          <a:off x="18778220" y="1813560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147864</xdr:rowOff>
    </xdr:from>
    <xdr:to>
      <xdr:col>107</xdr:col>
      <xdr:colOff>101600</xdr:colOff>
      <xdr:row>108</xdr:row>
      <xdr:rowOff>78014</xdr:rowOff>
    </xdr:to>
    <xdr:sp macro="" textlink="">
      <xdr:nvSpPr>
        <xdr:cNvPr id="838" name="楕円 837"/>
        <xdr:cNvSpPr/>
      </xdr:nvSpPr>
      <xdr:spPr>
        <a:xfrm>
          <a:off x="17937480" y="180853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27214</xdr:rowOff>
    </xdr:from>
    <xdr:to>
      <xdr:col>111</xdr:col>
      <xdr:colOff>177800</xdr:colOff>
      <xdr:row>108</xdr:row>
      <xdr:rowOff>30480</xdr:rowOff>
    </xdr:to>
    <xdr:cxnSp macro="">
      <xdr:nvCxnSpPr>
        <xdr:cNvPr id="839" name="直線コネクタ 838"/>
        <xdr:cNvCxnSpPr/>
      </xdr:nvCxnSpPr>
      <xdr:spPr>
        <a:xfrm>
          <a:off x="17988280" y="18132334"/>
          <a:ext cx="78994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147864</xdr:rowOff>
    </xdr:from>
    <xdr:to>
      <xdr:col>102</xdr:col>
      <xdr:colOff>165100</xdr:colOff>
      <xdr:row>108</xdr:row>
      <xdr:rowOff>78014</xdr:rowOff>
    </xdr:to>
    <xdr:sp macro="" textlink="">
      <xdr:nvSpPr>
        <xdr:cNvPr id="840" name="楕円 839"/>
        <xdr:cNvSpPr/>
      </xdr:nvSpPr>
      <xdr:spPr>
        <a:xfrm>
          <a:off x="17162780" y="180853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27214</xdr:rowOff>
    </xdr:from>
    <xdr:to>
      <xdr:col>107</xdr:col>
      <xdr:colOff>50800</xdr:colOff>
      <xdr:row>108</xdr:row>
      <xdr:rowOff>27214</xdr:rowOff>
    </xdr:to>
    <xdr:cxnSp macro="">
      <xdr:nvCxnSpPr>
        <xdr:cNvPr id="841" name="直線コネクタ 840"/>
        <xdr:cNvCxnSpPr/>
      </xdr:nvCxnSpPr>
      <xdr:spPr>
        <a:xfrm>
          <a:off x="17213580" y="1813233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147864</xdr:rowOff>
    </xdr:from>
    <xdr:to>
      <xdr:col>98</xdr:col>
      <xdr:colOff>38100</xdr:colOff>
      <xdr:row>108</xdr:row>
      <xdr:rowOff>78014</xdr:rowOff>
    </xdr:to>
    <xdr:sp macro="" textlink="">
      <xdr:nvSpPr>
        <xdr:cNvPr id="842" name="楕円 841"/>
        <xdr:cNvSpPr/>
      </xdr:nvSpPr>
      <xdr:spPr>
        <a:xfrm>
          <a:off x="16388080" y="1808534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27214</xdr:rowOff>
    </xdr:from>
    <xdr:to>
      <xdr:col>102</xdr:col>
      <xdr:colOff>114300</xdr:colOff>
      <xdr:row>108</xdr:row>
      <xdr:rowOff>27214</xdr:rowOff>
    </xdr:to>
    <xdr:cxnSp macro="">
      <xdr:nvCxnSpPr>
        <xdr:cNvPr id="843" name="直線コネクタ 842"/>
        <xdr:cNvCxnSpPr/>
      </xdr:nvCxnSpPr>
      <xdr:spPr>
        <a:xfrm>
          <a:off x="16431260" y="1813233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158222</xdr:rowOff>
    </xdr:from>
    <xdr:ext cx="469744" cy="259045"/>
    <xdr:sp macro="" textlink="">
      <xdr:nvSpPr>
        <xdr:cNvPr id="844" name="n_1aveValue【公民館】&#10;一人当たり面積"/>
        <xdr:cNvSpPr txBox="1"/>
      </xdr:nvSpPr>
      <xdr:spPr>
        <a:xfrm>
          <a:off x="18561127" y="17760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164754</xdr:rowOff>
    </xdr:from>
    <xdr:ext cx="469744" cy="259045"/>
    <xdr:sp macro="" textlink="">
      <xdr:nvSpPr>
        <xdr:cNvPr id="845" name="n_2aveValue【公民館】&#10;一人当たり面積"/>
        <xdr:cNvSpPr txBox="1"/>
      </xdr:nvSpPr>
      <xdr:spPr>
        <a:xfrm>
          <a:off x="17776267" y="17766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12898</xdr:rowOff>
    </xdr:from>
    <xdr:ext cx="469744" cy="259045"/>
    <xdr:sp macro="" textlink="">
      <xdr:nvSpPr>
        <xdr:cNvPr id="846" name="n_3aveValue【公民館】&#10;一人当たり面積"/>
        <xdr:cNvSpPr txBox="1"/>
      </xdr:nvSpPr>
      <xdr:spPr>
        <a:xfrm>
          <a:off x="17001567" y="1778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168020</xdr:rowOff>
    </xdr:from>
    <xdr:ext cx="469744" cy="259045"/>
    <xdr:sp macro="" textlink="">
      <xdr:nvSpPr>
        <xdr:cNvPr id="847" name="n_4aveValue【公民館】&#10;一人当たり面積"/>
        <xdr:cNvSpPr txBox="1"/>
      </xdr:nvSpPr>
      <xdr:spPr>
        <a:xfrm>
          <a:off x="16226867" y="17770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72407</xdr:rowOff>
    </xdr:from>
    <xdr:ext cx="469744" cy="259045"/>
    <xdr:sp macro="" textlink="">
      <xdr:nvSpPr>
        <xdr:cNvPr id="848" name="n_1mainValue【公民館】&#10;一人当たり面積"/>
        <xdr:cNvSpPr txBox="1"/>
      </xdr:nvSpPr>
      <xdr:spPr>
        <a:xfrm>
          <a:off x="185611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69141</xdr:rowOff>
    </xdr:from>
    <xdr:ext cx="469744" cy="259045"/>
    <xdr:sp macro="" textlink="">
      <xdr:nvSpPr>
        <xdr:cNvPr id="849" name="n_2mainValue【公民館】&#10;一人当たり面積"/>
        <xdr:cNvSpPr txBox="1"/>
      </xdr:nvSpPr>
      <xdr:spPr>
        <a:xfrm>
          <a:off x="17776267" y="1817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69141</xdr:rowOff>
    </xdr:from>
    <xdr:ext cx="469744" cy="259045"/>
    <xdr:sp macro="" textlink="">
      <xdr:nvSpPr>
        <xdr:cNvPr id="850" name="n_3mainValue【公民館】&#10;一人当たり面積"/>
        <xdr:cNvSpPr txBox="1"/>
      </xdr:nvSpPr>
      <xdr:spPr>
        <a:xfrm>
          <a:off x="17001567" y="1817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69141</xdr:rowOff>
    </xdr:from>
    <xdr:ext cx="469744" cy="259045"/>
    <xdr:sp macro="" textlink="">
      <xdr:nvSpPr>
        <xdr:cNvPr id="851" name="n_4mainValue【公民館】&#10;一人当たり面積"/>
        <xdr:cNvSpPr txBox="1"/>
      </xdr:nvSpPr>
      <xdr:spPr>
        <a:xfrm>
          <a:off x="16226867" y="18174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類似団体と比較して有形固定資産減価償却率が高くなっている施設は、橋りょう・トンネル、学校施設、公営住宅であり、低くなっている施設は、道路、認定こども園・幼稚園・保育園である。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橋りょうについては、有形固定資産減価償却が高く、定期的な修繕などにより健全な状態を維持しながら</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長寿命化を図るなど、計画的な維持管理を行っており、今後も適切な対応を継続していく。</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
          </a:r>
          <a:b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b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学校施設については、小学校</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校中</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校、中学校</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校中</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校が築</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年以上で老朽化が進行している施設が多く、長寿命化計画による大規模改修を実施し、施設の長寿命化を図っている。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公営住宅は平成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年度まで類似団体平均を下回っていたが、平成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以降類似団体平均を上回り、老朽化による修繕箇所も増えている。今後も有形固定資産減価償却率が高くなり、維持管理費用の増加が見込まれるが、個別施設計画を策定し、同計画に基づいて老朽化対策に取り組んで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福岡県古賀市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59,645
58,774
42.07
29,655,105
28,008,849
1,498,664
12,142,346
13,888,168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100693</xdr:rowOff>
    </xdr:from>
    <xdr:to>
      <xdr:col>24</xdr:col>
      <xdr:colOff>62865</xdr:colOff>
      <xdr:row>41</xdr:row>
      <xdr:rowOff>126819</xdr:rowOff>
    </xdr:to>
    <xdr:cxnSp macro="">
      <xdr:nvCxnSpPr>
        <xdr:cNvPr id="58" name="直線コネクタ 57"/>
        <xdr:cNvCxnSpPr/>
      </xdr:nvCxnSpPr>
      <xdr:spPr>
        <a:xfrm flipV="1">
          <a:off x="4086225" y="5632813"/>
          <a:ext cx="0" cy="1367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130646</xdr:rowOff>
    </xdr:from>
    <xdr:ext cx="405111" cy="259045"/>
    <xdr:sp macro="" textlink="">
      <xdr:nvSpPr>
        <xdr:cNvPr id="59" name="【図書館】&#10;有形固定資産減価償却率最小値テキスト"/>
        <xdr:cNvSpPr txBox="1"/>
      </xdr:nvSpPr>
      <xdr:spPr>
        <a:xfrm>
          <a:off x="4124960" y="70038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126819</xdr:rowOff>
    </xdr:from>
    <xdr:to>
      <xdr:col>24</xdr:col>
      <xdr:colOff>152400</xdr:colOff>
      <xdr:row>41</xdr:row>
      <xdr:rowOff>126819</xdr:rowOff>
    </xdr:to>
    <xdr:cxnSp macro="">
      <xdr:nvCxnSpPr>
        <xdr:cNvPr id="60" name="直線コネクタ 59"/>
        <xdr:cNvCxnSpPr/>
      </xdr:nvCxnSpPr>
      <xdr:spPr>
        <a:xfrm>
          <a:off x="4020820" y="70000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47370</xdr:rowOff>
    </xdr:from>
    <xdr:ext cx="340478" cy="259045"/>
    <xdr:sp macro="" textlink="">
      <xdr:nvSpPr>
        <xdr:cNvPr id="61" name="【図書館】&#10;有形固定資産減価償却率最大値テキスト"/>
        <xdr:cNvSpPr txBox="1"/>
      </xdr:nvSpPr>
      <xdr:spPr>
        <a:xfrm>
          <a:off x="4124960" y="54118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100693</xdr:rowOff>
    </xdr:from>
    <xdr:to>
      <xdr:col>24</xdr:col>
      <xdr:colOff>152400</xdr:colOff>
      <xdr:row>33</xdr:row>
      <xdr:rowOff>100693</xdr:rowOff>
    </xdr:to>
    <xdr:cxnSp macro="">
      <xdr:nvCxnSpPr>
        <xdr:cNvPr id="62" name="直線コネクタ 61"/>
        <xdr:cNvCxnSpPr/>
      </xdr:nvCxnSpPr>
      <xdr:spPr>
        <a:xfrm>
          <a:off x="4020820" y="56328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77669</xdr:rowOff>
    </xdr:from>
    <xdr:ext cx="405111" cy="259045"/>
    <xdr:sp macro="" textlink="">
      <xdr:nvSpPr>
        <xdr:cNvPr id="63" name="【図書館】&#10;有形固定資産減価償却率平均値テキスト"/>
        <xdr:cNvSpPr txBox="1"/>
      </xdr:nvSpPr>
      <xdr:spPr>
        <a:xfrm>
          <a:off x="4124960" y="6112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54792</xdr:rowOff>
    </xdr:from>
    <xdr:to>
      <xdr:col>24</xdr:col>
      <xdr:colOff>114300</xdr:colOff>
      <xdr:row>37</xdr:row>
      <xdr:rowOff>156392</xdr:rowOff>
    </xdr:to>
    <xdr:sp macro="" textlink="">
      <xdr:nvSpPr>
        <xdr:cNvPr id="64" name="フローチャート: 判断 63"/>
        <xdr:cNvSpPr/>
      </xdr:nvSpPr>
      <xdr:spPr>
        <a:xfrm>
          <a:off x="4036060" y="6257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30299</xdr:rowOff>
    </xdr:from>
    <xdr:to>
      <xdr:col>20</xdr:col>
      <xdr:colOff>38100</xdr:colOff>
      <xdr:row>37</xdr:row>
      <xdr:rowOff>131899</xdr:rowOff>
    </xdr:to>
    <xdr:sp macro="" textlink="">
      <xdr:nvSpPr>
        <xdr:cNvPr id="65" name="フローチャート: 判断 64"/>
        <xdr:cNvSpPr/>
      </xdr:nvSpPr>
      <xdr:spPr>
        <a:xfrm>
          <a:off x="3312160" y="62329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165826</xdr:rowOff>
    </xdr:from>
    <xdr:to>
      <xdr:col>15</xdr:col>
      <xdr:colOff>101600</xdr:colOff>
      <xdr:row>37</xdr:row>
      <xdr:rowOff>95976</xdr:rowOff>
    </xdr:to>
    <xdr:sp macro="" textlink="">
      <xdr:nvSpPr>
        <xdr:cNvPr id="66" name="フローチャート: 判断 65"/>
        <xdr:cNvSpPr/>
      </xdr:nvSpPr>
      <xdr:spPr>
        <a:xfrm>
          <a:off x="2514600" y="62008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146231</xdr:rowOff>
    </xdr:from>
    <xdr:to>
      <xdr:col>10</xdr:col>
      <xdr:colOff>165100</xdr:colOff>
      <xdr:row>37</xdr:row>
      <xdr:rowOff>76381</xdr:rowOff>
    </xdr:to>
    <xdr:sp macro="" textlink="">
      <xdr:nvSpPr>
        <xdr:cNvPr id="67" name="フローチャート: 判断 66"/>
        <xdr:cNvSpPr/>
      </xdr:nvSpPr>
      <xdr:spPr>
        <a:xfrm>
          <a:off x="1739900" y="6181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4173</xdr:rowOff>
    </xdr:from>
    <xdr:to>
      <xdr:col>6</xdr:col>
      <xdr:colOff>38100</xdr:colOff>
      <xdr:row>37</xdr:row>
      <xdr:rowOff>105773</xdr:rowOff>
    </xdr:to>
    <xdr:sp macro="" textlink="">
      <xdr:nvSpPr>
        <xdr:cNvPr id="68" name="フローチャート: 判断 67"/>
        <xdr:cNvSpPr/>
      </xdr:nvSpPr>
      <xdr:spPr>
        <a:xfrm>
          <a:off x="965200" y="6206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103777</xdr:rowOff>
    </xdr:from>
    <xdr:to>
      <xdr:col>24</xdr:col>
      <xdr:colOff>114300</xdr:colOff>
      <xdr:row>38</xdr:row>
      <xdr:rowOff>33927</xdr:rowOff>
    </xdr:to>
    <xdr:sp macro="" textlink="">
      <xdr:nvSpPr>
        <xdr:cNvPr id="74" name="楕円 73"/>
        <xdr:cNvSpPr/>
      </xdr:nvSpPr>
      <xdr:spPr>
        <a:xfrm>
          <a:off x="4036060" y="630645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82204</xdr:rowOff>
    </xdr:from>
    <xdr:ext cx="405111" cy="259045"/>
    <xdr:sp macro="" textlink="">
      <xdr:nvSpPr>
        <xdr:cNvPr id="75" name="【図書館】&#10;有形固定資産減価償却率該当値テキスト"/>
        <xdr:cNvSpPr txBox="1"/>
      </xdr:nvSpPr>
      <xdr:spPr>
        <a:xfrm>
          <a:off x="4124960" y="6284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76019</xdr:rowOff>
    </xdr:from>
    <xdr:to>
      <xdr:col>20</xdr:col>
      <xdr:colOff>38100</xdr:colOff>
      <xdr:row>38</xdr:row>
      <xdr:rowOff>6169</xdr:rowOff>
    </xdr:to>
    <xdr:sp macro="" textlink="">
      <xdr:nvSpPr>
        <xdr:cNvPr id="76" name="楕円 75"/>
        <xdr:cNvSpPr/>
      </xdr:nvSpPr>
      <xdr:spPr>
        <a:xfrm>
          <a:off x="3312160" y="62786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126819</xdr:rowOff>
    </xdr:from>
    <xdr:to>
      <xdr:col>24</xdr:col>
      <xdr:colOff>63500</xdr:colOff>
      <xdr:row>37</xdr:row>
      <xdr:rowOff>154577</xdr:rowOff>
    </xdr:to>
    <xdr:cxnSp macro="">
      <xdr:nvCxnSpPr>
        <xdr:cNvPr id="77" name="直線コネクタ 76"/>
        <xdr:cNvCxnSpPr/>
      </xdr:nvCxnSpPr>
      <xdr:spPr>
        <a:xfrm>
          <a:off x="3355340" y="6329499"/>
          <a:ext cx="73152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43361</xdr:rowOff>
    </xdr:from>
    <xdr:to>
      <xdr:col>15</xdr:col>
      <xdr:colOff>101600</xdr:colOff>
      <xdr:row>37</xdr:row>
      <xdr:rowOff>144961</xdr:rowOff>
    </xdr:to>
    <xdr:sp macro="" textlink="">
      <xdr:nvSpPr>
        <xdr:cNvPr id="78" name="楕円 77"/>
        <xdr:cNvSpPr/>
      </xdr:nvSpPr>
      <xdr:spPr>
        <a:xfrm>
          <a:off x="2514600" y="6246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94161</xdr:rowOff>
    </xdr:from>
    <xdr:to>
      <xdr:col>19</xdr:col>
      <xdr:colOff>177800</xdr:colOff>
      <xdr:row>37</xdr:row>
      <xdr:rowOff>126819</xdr:rowOff>
    </xdr:to>
    <xdr:cxnSp macro="">
      <xdr:nvCxnSpPr>
        <xdr:cNvPr id="79" name="直線コネクタ 78"/>
        <xdr:cNvCxnSpPr/>
      </xdr:nvCxnSpPr>
      <xdr:spPr>
        <a:xfrm>
          <a:off x="2565400" y="6296841"/>
          <a:ext cx="78994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10704</xdr:rowOff>
    </xdr:from>
    <xdr:to>
      <xdr:col>10</xdr:col>
      <xdr:colOff>165100</xdr:colOff>
      <xdr:row>37</xdr:row>
      <xdr:rowOff>112304</xdr:rowOff>
    </xdr:to>
    <xdr:sp macro="" textlink="">
      <xdr:nvSpPr>
        <xdr:cNvPr id="80" name="楕円 79"/>
        <xdr:cNvSpPr/>
      </xdr:nvSpPr>
      <xdr:spPr>
        <a:xfrm>
          <a:off x="1739900" y="621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61504</xdr:rowOff>
    </xdr:from>
    <xdr:to>
      <xdr:col>15</xdr:col>
      <xdr:colOff>50800</xdr:colOff>
      <xdr:row>37</xdr:row>
      <xdr:rowOff>94161</xdr:rowOff>
    </xdr:to>
    <xdr:cxnSp macro="">
      <xdr:nvCxnSpPr>
        <xdr:cNvPr id="81" name="直線コネクタ 80"/>
        <xdr:cNvCxnSpPr/>
      </xdr:nvCxnSpPr>
      <xdr:spPr>
        <a:xfrm>
          <a:off x="1790700" y="6264184"/>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152763</xdr:rowOff>
    </xdr:from>
    <xdr:to>
      <xdr:col>6</xdr:col>
      <xdr:colOff>38100</xdr:colOff>
      <xdr:row>37</xdr:row>
      <xdr:rowOff>82913</xdr:rowOff>
    </xdr:to>
    <xdr:sp macro="" textlink="">
      <xdr:nvSpPr>
        <xdr:cNvPr id="82" name="楕円 81"/>
        <xdr:cNvSpPr/>
      </xdr:nvSpPr>
      <xdr:spPr>
        <a:xfrm>
          <a:off x="965200" y="618780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32113</xdr:rowOff>
    </xdr:from>
    <xdr:to>
      <xdr:col>10</xdr:col>
      <xdr:colOff>114300</xdr:colOff>
      <xdr:row>37</xdr:row>
      <xdr:rowOff>61504</xdr:rowOff>
    </xdr:to>
    <xdr:cxnSp macro="">
      <xdr:nvCxnSpPr>
        <xdr:cNvPr id="83" name="直線コネクタ 82"/>
        <xdr:cNvCxnSpPr/>
      </xdr:nvCxnSpPr>
      <xdr:spPr>
        <a:xfrm>
          <a:off x="1008380" y="6234793"/>
          <a:ext cx="78232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148426</xdr:rowOff>
    </xdr:from>
    <xdr:ext cx="405111" cy="259045"/>
    <xdr:sp macro="" textlink="">
      <xdr:nvSpPr>
        <xdr:cNvPr id="84" name="n_1aveValue【図書館】&#10;有形固定資産減価償却率"/>
        <xdr:cNvSpPr txBox="1"/>
      </xdr:nvSpPr>
      <xdr:spPr>
        <a:xfrm>
          <a:off x="3170564" y="6015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112503</xdr:rowOff>
    </xdr:from>
    <xdr:ext cx="405111" cy="259045"/>
    <xdr:sp macro="" textlink="">
      <xdr:nvSpPr>
        <xdr:cNvPr id="85" name="n_2aveValue【図書館】&#10;有形固定資産減価償却率"/>
        <xdr:cNvSpPr txBox="1"/>
      </xdr:nvSpPr>
      <xdr:spPr>
        <a:xfrm>
          <a:off x="2385704" y="597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92908</xdr:rowOff>
    </xdr:from>
    <xdr:ext cx="405111" cy="259045"/>
    <xdr:sp macro="" textlink="">
      <xdr:nvSpPr>
        <xdr:cNvPr id="86" name="n_3aveValue【図書館】&#10;有形固定資産減価償却率"/>
        <xdr:cNvSpPr txBox="1"/>
      </xdr:nvSpPr>
      <xdr:spPr>
        <a:xfrm>
          <a:off x="1611004" y="5960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96900</xdr:rowOff>
    </xdr:from>
    <xdr:ext cx="405111" cy="259045"/>
    <xdr:sp macro="" textlink="">
      <xdr:nvSpPr>
        <xdr:cNvPr id="87" name="n_4aveValue【図書館】&#10;有形固定資産減価償却率"/>
        <xdr:cNvSpPr txBox="1"/>
      </xdr:nvSpPr>
      <xdr:spPr>
        <a:xfrm>
          <a:off x="836304" y="629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168746</xdr:rowOff>
    </xdr:from>
    <xdr:ext cx="405111" cy="259045"/>
    <xdr:sp macro="" textlink="">
      <xdr:nvSpPr>
        <xdr:cNvPr id="88" name="n_1mainValue【図書館】&#10;有形固定資産減価償却率"/>
        <xdr:cNvSpPr txBox="1"/>
      </xdr:nvSpPr>
      <xdr:spPr>
        <a:xfrm>
          <a:off x="3170564" y="6371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136089</xdr:rowOff>
    </xdr:from>
    <xdr:ext cx="405111" cy="259045"/>
    <xdr:sp macro="" textlink="">
      <xdr:nvSpPr>
        <xdr:cNvPr id="89" name="n_2mainValue【図書館】&#10;有形固定資産減価償却率"/>
        <xdr:cNvSpPr txBox="1"/>
      </xdr:nvSpPr>
      <xdr:spPr>
        <a:xfrm>
          <a:off x="2385704" y="63387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103431</xdr:rowOff>
    </xdr:from>
    <xdr:ext cx="405111" cy="259045"/>
    <xdr:sp macro="" textlink="">
      <xdr:nvSpPr>
        <xdr:cNvPr id="90" name="n_3mainValue【図書館】&#10;有形固定資産減価償却率"/>
        <xdr:cNvSpPr txBox="1"/>
      </xdr:nvSpPr>
      <xdr:spPr>
        <a:xfrm>
          <a:off x="1611004" y="6306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99440</xdr:rowOff>
    </xdr:from>
    <xdr:ext cx="405111" cy="259045"/>
    <xdr:sp macro="" textlink="">
      <xdr:nvSpPr>
        <xdr:cNvPr id="91" name="n_4mainValue【図書館】&#10;有形固定資産減価償却率"/>
        <xdr:cNvSpPr txBox="1"/>
      </xdr:nvSpPr>
      <xdr:spPr>
        <a:xfrm>
          <a:off x="836304" y="596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19050</xdr:rowOff>
    </xdr:from>
    <xdr:to>
      <xdr:col>59</xdr:col>
      <xdr:colOff>50800</xdr:colOff>
      <xdr:row>41</xdr:row>
      <xdr:rowOff>19050</xdr:rowOff>
    </xdr:to>
    <xdr:cxnSp macro="">
      <xdr:nvCxnSpPr>
        <xdr:cNvPr id="102" name="直線コネクタ 101"/>
        <xdr:cNvCxnSpPr/>
      </xdr:nvCxnSpPr>
      <xdr:spPr>
        <a:xfrm>
          <a:off x="5826760" y="68922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48277</xdr:rowOff>
    </xdr:from>
    <xdr:ext cx="467179" cy="259045"/>
    <xdr:sp macro="" textlink="">
      <xdr:nvSpPr>
        <xdr:cNvPr id="103" name="テキスト ボックス 102"/>
        <xdr:cNvSpPr txBox="1"/>
      </xdr:nvSpPr>
      <xdr:spPr>
        <a:xfrm>
          <a:off x="5405301" y="6753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76200</xdr:rowOff>
    </xdr:from>
    <xdr:to>
      <xdr:col>59</xdr:col>
      <xdr:colOff>50800</xdr:colOff>
      <xdr:row>34</xdr:row>
      <xdr:rowOff>76200</xdr:rowOff>
    </xdr:to>
    <xdr:cxnSp macro="">
      <xdr:nvCxnSpPr>
        <xdr:cNvPr id="106" name="直線コネクタ 105"/>
        <xdr:cNvCxnSpPr/>
      </xdr:nvCxnSpPr>
      <xdr:spPr>
        <a:xfrm>
          <a:off x="5826760" y="5775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105427</xdr:rowOff>
    </xdr:from>
    <xdr:ext cx="467179" cy="259045"/>
    <xdr:sp macro="" textlink="">
      <xdr:nvSpPr>
        <xdr:cNvPr id="107" name="テキスト ボックス 106"/>
        <xdr:cNvSpPr txBox="1"/>
      </xdr:nvSpPr>
      <xdr:spPr>
        <a:xfrm>
          <a:off x="5405301" y="5637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9" name="テキスト ボックス 108"/>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図書館】&#10;一人当たり面積グラフ枠"/>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24765</xdr:rowOff>
    </xdr:from>
    <xdr:to>
      <xdr:col>54</xdr:col>
      <xdr:colOff>189865</xdr:colOff>
      <xdr:row>41</xdr:row>
      <xdr:rowOff>7620</xdr:rowOff>
    </xdr:to>
    <xdr:cxnSp macro="">
      <xdr:nvCxnSpPr>
        <xdr:cNvPr id="111" name="直線コネクタ 110"/>
        <xdr:cNvCxnSpPr/>
      </xdr:nvCxnSpPr>
      <xdr:spPr>
        <a:xfrm flipV="1">
          <a:off x="9219565" y="5724525"/>
          <a:ext cx="0" cy="1156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11447</xdr:rowOff>
    </xdr:from>
    <xdr:ext cx="469744" cy="259045"/>
    <xdr:sp macro="" textlink="">
      <xdr:nvSpPr>
        <xdr:cNvPr id="112" name="【図書館】&#10;一人当たり面積最小値テキスト"/>
        <xdr:cNvSpPr txBox="1"/>
      </xdr:nvSpPr>
      <xdr:spPr>
        <a:xfrm>
          <a:off x="9258300"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7620</xdr:rowOff>
    </xdr:from>
    <xdr:to>
      <xdr:col>55</xdr:col>
      <xdr:colOff>88900</xdr:colOff>
      <xdr:row>41</xdr:row>
      <xdr:rowOff>7620</xdr:rowOff>
    </xdr:to>
    <xdr:cxnSp macro="">
      <xdr:nvCxnSpPr>
        <xdr:cNvPr id="113" name="直線コネクタ 112"/>
        <xdr:cNvCxnSpPr/>
      </xdr:nvCxnSpPr>
      <xdr:spPr>
        <a:xfrm>
          <a:off x="9154160" y="6880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142892</xdr:rowOff>
    </xdr:from>
    <xdr:ext cx="469744" cy="259045"/>
    <xdr:sp macro="" textlink="">
      <xdr:nvSpPr>
        <xdr:cNvPr id="114" name="【図書館】&#10;一人当たり面積最大値テキスト"/>
        <xdr:cNvSpPr txBox="1"/>
      </xdr:nvSpPr>
      <xdr:spPr>
        <a:xfrm>
          <a:off x="9258300" y="5507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24765</xdr:rowOff>
    </xdr:from>
    <xdr:to>
      <xdr:col>55</xdr:col>
      <xdr:colOff>88900</xdr:colOff>
      <xdr:row>34</xdr:row>
      <xdr:rowOff>24765</xdr:rowOff>
    </xdr:to>
    <xdr:cxnSp macro="">
      <xdr:nvCxnSpPr>
        <xdr:cNvPr id="115" name="直線コネクタ 114"/>
        <xdr:cNvCxnSpPr/>
      </xdr:nvCxnSpPr>
      <xdr:spPr>
        <a:xfrm>
          <a:off x="9154160" y="57245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93997</xdr:rowOff>
    </xdr:from>
    <xdr:ext cx="469744" cy="259045"/>
    <xdr:sp macro="" textlink="">
      <xdr:nvSpPr>
        <xdr:cNvPr id="116" name="【図書館】&#10;一人当たり面積平均値テキスト"/>
        <xdr:cNvSpPr txBox="1"/>
      </xdr:nvSpPr>
      <xdr:spPr>
        <a:xfrm>
          <a:off x="9258300" y="6464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71120</xdr:rowOff>
    </xdr:from>
    <xdr:to>
      <xdr:col>55</xdr:col>
      <xdr:colOff>50800</xdr:colOff>
      <xdr:row>40</xdr:row>
      <xdr:rowOff>1270</xdr:rowOff>
    </xdr:to>
    <xdr:sp macro="" textlink="">
      <xdr:nvSpPr>
        <xdr:cNvPr id="117" name="フローチャート: 判断 116"/>
        <xdr:cNvSpPr/>
      </xdr:nvSpPr>
      <xdr:spPr>
        <a:xfrm>
          <a:off x="9192260" y="6609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76835</xdr:rowOff>
    </xdr:from>
    <xdr:to>
      <xdr:col>50</xdr:col>
      <xdr:colOff>165100</xdr:colOff>
      <xdr:row>40</xdr:row>
      <xdr:rowOff>6985</xdr:rowOff>
    </xdr:to>
    <xdr:sp macro="" textlink="">
      <xdr:nvSpPr>
        <xdr:cNvPr id="118" name="フローチャート: 判断 117"/>
        <xdr:cNvSpPr/>
      </xdr:nvSpPr>
      <xdr:spPr>
        <a:xfrm>
          <a:off x="8445500" y="66147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76835</xdr:rowOff>
    </xdr:from>
    <xdr:to>
      <xdr:col>46</xdr:col>
      <xdr:colOff>38100</xdr:colOff>
      <xdr:row>40</xdr:row>
      <xdr:rowOff>6985</xdr:rowOff>
    </xdr:to>
    <xdr:sp macro="" textlink="">
      <xdr:nvSpPr>
        <xdr:cNvPr id="119" name="フローチャート: 判断 118"/>
        <xdr:cNvSpPr/>
      </xdr:nvSpPr>
      <xdr:spPr>
        <a:xfrm>
          <a:off x="7670800" y="66147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76835</xdr:rowOff>
    </xdr:from>
    <xdr:to>
      <xdr:col>41</xdr:col>
      <xdr:colOff>101600</xdr:colOff>
      <xdr:row>40</xdr:row>
      <xdr:rowOff>6985</xdr:rowOff>
    </xdr:to>
    <xdr:sp macro="" textlink="">
      <xdr:nvSpPr>
        <xdr:cNvPr id="120" name="フローチャート: 判断 119"/>
        <xdr:cNvSpPr/>
      </xdr:nvSpPr>
      <xdr:spPr>
        <a:xfrm>
          <a:off x="6873240" y="66147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93980</xdr:rowOff>
    </xdr:from>
    <xdr:to>
      <xdr:col>36</xdr:col>
      <xdr:colOff>165100</xdr:colOff>
      <xdr:row>40</xdr:row>
      <xdr:rowOff>24130</xdr:rowOff>
    </xdr:to>
    <xdr:sp macro="" textlink="">
      <xdr:nvSpPr>
        <xdr:cNvPr id="121" name="フローチャート: 判断 120"/>
        <xdr:cNvSpPr/>
      </xdr:nvSpPr>
      <xdr:spPr>
        <a:xfrm>
          <a:off x="6098540" y="6631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2" name="テキスト ボックス 121"/>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3" name="テキスト ボックス 122"/>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4" name="テキスト ボックス 123"/>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5" name="テキスト ボックス 124"/>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6" name="テキスト ボックス 125"/>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139700</xdr:rowOff>
    </xdr:from>
    <xdr:to>
      <xdr:col>55</xdr:col>
      <xdr:colOff>50800</xdr:colOff>
      <xdr:row>40</xdr:row>
      <xdr:rowOff>69850</xdr:rowOff>
    </xdr:to>
    <xdr:sp macro="" textlink="">
      <xdr:nvSpPr>
        <xdr:cNvPr id="127" name="楕円 126"/>
        <xdr:cNvSpPr/>
      </xdr:nvSpPr>
      <xdr:spPr>
        <a:xfrm>
          <a:off x="9192260" y="66776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118127</xdr:rowOff>
    </xdr:from>
    <xdr:ext cx="469744" cy="259045"/>
    <xdr:sp macro="" textlink="">
      <xdr:nvSpPr>
        <xdr:cNvPr id="128" name="【図書館】&#10;一人当たり面積該当値テキスト"/>
        <xdr:cNvSpPr txBox="1"/>
      </xdr:nvSpPr>
      <xdr:spPr>
        <a:xfrm>
          <a:off x="9258300" y="6656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139700</xdr:rowOff>
    </xdr:from>
    <xdr:to>
      <xdr:col>50</xdr:col>
      <xdr:colOff>165100</xdr:colOff>
      <xdr:row>40</xdr:row>
      <xdr:rowOff>69850</xdr:rowOff>
    </xdr:to>
    <xdr:sp macro="" textlink="">
      <xdr:nvSpPr>
        <xdr:cNvPr id="129" name="楕円 128"/>
        <xdr:cNvSpPr/>
      </xdr:nvSpPr>
      <xdr:spPr>
        <a:xfrm>
          <a:off x="8445500" y="6677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19050</xdr:rowOff>
    </xdr:from>
    <xdr:to>
      <xdr:col>55</xdr:col>
      <xdr:colOff>0</xdr:colOff>
      <xdr:row>40</xdr:row>
      <xdr:rowOff>19050</xdr:rowOff>
    </xdr:to>
    <xdr:cxnSp macro="">
      <xdr:nvCxnSpPr>
        <xdr:cNvPr id="130" name="直線コネクタ 129"/>
        <xdr:cNvCxnSpPr/>
      </xdr:nvCxnSpPr>
      <xdr:spPr>
        <a:xfrm>
          <a:off x="8496300" y="672465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133985</xdr:rowOff>
    </xdr:from>
    <xdr:to>
      <xdr:col>46</xdr:col>
      <xdr:colOff>38100</xdr:colOff>
      <xdr:row>40</xdr:row>
      <xdr:rowOff>64135</xdr:rowOff>
    </xdr:to>
    <xdr:sp macro="" textlink="">
      <xdr:nvSpPr>
        <xdr:cNvPr id="131" name="楕円 130"/>
        <xdr:cNvSpPr/>
      </xdr:nvSpPr>
      <xdr:spPr>
        <a:xfrm>
          <a:off x="7670800" y="66719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13335</xdr:rowOff>
    </xdr:from>
    <xdr:to>
      <xdr:col>50</xdr:col>
      <xdr:colOff>114300</xdr:colOff>
      <xdr:row>40</xdr:row>
      <xdr:rowOff>19050</xdr:rowOff>
    </xdr:to>
    <xdr:cxnSp macro="">
      <xdr:nvCxnSpPr>
        <xdr:cNvPr id="132" name="直線コネクタ 131"/>
        <xdr:cNvCxnSpPr/>
      </xdr:nvCxnSpPr>
      <xdr:spPr>
        <a:xfrm>
          <a:off x="7713980" y="6718935"/>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133985</xdr:rowOff>
    </xdr:from>
    <xdr:to>
      <xdr:col>41</xdr:col>
      <xdr:colOff>101600</xdr:colOff>
      <xdr:row>40</xdr:row>
      <xdr:rowOff>64135</xdr:rowOff>
    </xdr:to>
    <xdr:sp macro="" textlink="">
      <xdr:nvSpPr>
        <xdr:cNvPr id="133" name="楕円 132"/>
        <xdr:cNvSpPr/>
      </xdr:nvSpPr>
      <xdr:spPr>
        <a:xfrm>
          <a:off x="6873240" y="6671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13335</xdr:rowOff>
    </xdr:from>
    <xdr:to>
      <xdr:col>45</xdr:col>
      <xdr:colOff>177800</xdr:colOff>
      <xdr:row>40</xdr:row>
      <xdr:rowOff>13335</xdr:rowOff>
    </xdr:to>
    <xdr:cxnSp macro="">
      <xdr:nvCxnSpPr>
        <xdr:cNvPr id="134" name="直線コネクタ 133"/>
        <xdr:cNvCxnSpPr/>
      </xdr:nvCxnSpPr>
      <xdr:spPr>
        <a:xfrm>
          <a:off x="6924040" y="671893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133985</xdr:rowOff>
    </xdr:from>
    <xdr:to>
      <xdr:col>36</xdr:col>
      <xdr:colOff>165100</xdr:colOff>
      <xdr:row>40</xdr:row>
      <xdr:rowOff>64135</xdr:rowOff>
    </xdr:to>
    <xdr:sp macro="" textlink="">
      <xdr:nvSpPr>
        <xdr:cNvPr id="135" name="楕円 134"/>
        <xdr:cNvSpPr/>
      </xdr:nvSpPr>
      <xdr:spPr>
        <a:xfrm>
          <a:off x="6098540" y="66719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13335</xdr:rowOff>
    </xdr:from>
    <xdr:to>
      <xdr:col>41</xdr:col>
      <xdr:colOff>50800</xdr:colOff>
      <xdr:row>40</xdr:row>
      <xdr:rowOff>13335</xdr:rowOff>
    </xdr:to>
    <xdr:cxnSp macro="">
      <xdr:nvCxnSpPr>
        <xdr:cNvPr id="136" name="直線コネクタ 135"/>
        <xdr:cNvCxnSpPr/>
      </xdr:nvCxnSpPr>
      <xdr:spPr>
        <a:xfrm>
          <a:off x="6149340" y="671893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23512</xdr:rowOff>
    </xdr:from>
    <xdr:ext cx="469744" cy="259045"/>
    <xdr:sp macro="" textlink="">
      <xdr:nvSpPr>
        <xdr:cNvPr id="137" name="n_1aveValue【図書館】&#10;一人当たり面積"/>
        <xdr:cNvSpPr txBox="1"/>
      </xdr:nvSpPr>
      <xdr:spPr>
        <a:xfrm>
          <a:off x="8271587"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23512</xdr:rowOff>
    </xdr:from>
    <xdr:ext cx="469744" cy="259045"/>
    <xdr:sp macro="" textlink="">
      <xdr:nvSpPr>
        <xdr:cNvPr id="138" name="n_2aveValue【図書館】&#10;一人当たり面積"/>
        <xdr:cNvSpPr txBox="1"/>
      </xdr:nvSpPr>
      <xdr:spPr>
        <a:xfrm>
          <a:off x="7509587"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23512</xdr:rowOff>
    </xdr:from>
    <xdr:ext cx="469744" cy="259045"/>
    <xdr:sp macro="" textlink="">
      <xdr:nvSpPr>
        <xdr:cNvPr id="139" name="n_3aveValue【図書館】&#10;一人当たり面積"/>
        <xdr:cNvSpPr txBox="1"/>
      </xdr:nvSpPr>
      <xdr:spPr>
        <a:xfrm>
          <a:off x="6712027" y="639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40657</xdr:rowOff>
    </xdr:from>
    <xdr:ext cx="469744" cy="259045"/>
    <xdr:sp macro="" textlink="">
      <xdr:nvSpPr>
        <xdr:cNvPr id="140" name="n_4aveValue【図書館】&#10;一人当たり面積"/>
        <xdr:cNvSpPr txBox="1"/>
      </xdr:nvSpPr>
      <xdr:spPr>
        <a:xfrm>
          <a:off x="5937327" y="641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60977</xdr:rowOff>
    </xdr:from>
    <xdr:ext cx="469744" cy="259045"/>
    <xdr:sp macro="" textlink="">
      <xdr:nvSpPr>
        <xdr:cNvPr id="141" name="n_1mainValue【図書館】&#10;一人当たり面積"/>
        <xdr:cNvSpPr txBox="1"/>
      </xdr:nvSpPr>
      <xdr:spPr>
        <a:xfrm>
          <a:off x="8271587" y="676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55262</xdr:rowOff>
    </xdr:from>
    <xdr:ext cx="469744" cy="259045"/>
    <xdr:sp macro="" textlink="">
      <xdr:nvSpPr>
        <xdr:cNvPr id="142" name="n_2mainValue【図書館】&#10;一人当たり面積"/>
        <xdr:cNvSpPr txBox="1"/>
      </xdr:nvSpPr>
      <xdr:spPr>
        <a:xfrm>
          <a:off x="7509587" y="676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55262</xdr:rowOff>
    </xdr:from>
    <xdr:ext cx="469744" cy="259045"/>
    <xdr:sp macro="" textlink="">
      <xdr:nvSpPr>
        <xdr:cNvPr id="143" name="n_3mainValue【図書館】&#10;一人当たり面積"/>
        <xdr:cNvSpPr txBox="1"/>
      </xdr:nvSpPr>
      <xdr:spPr>
        <a:xfrm>
          <a:off x="6712027" y="676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55262</xdr:rowOff>
    </xdr:from>
    <xdr:ext cx="469744" cy="259045"/>
    <xdr:sp macro="" textlink="">
      <xdr:nvSpPr>
        <xdr:cNvPr id="144" name="n_4mainValue【図書館】&#10;一人当たり面積"/>
        <xdr:cNvSpPr txBox="1"/>
      </xdr:nvSpPr>
      <xdr:spPr>
        <a:xfrm>
          <a:off x="5937327" y="6760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5" name="正方形/長方形 144"/>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6" name="正方形/長方形 145"/>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7" name="正方形/長方形 146"/>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8" name="正方形/長方形 147"/>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9" name="正方形/長方形 148"/>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0" name="正方形/長方形 149"/>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1" name="正方形/長方形 150"/>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2" name="正方形/長方形 151"/>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3" name="テキスト ボックス 152"/>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4" name="直線コネクタ 153"/>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5" name="テキスト ボックス 154"/>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6" name="直線コネクタ 155"/>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7" name="テキスト ボックス 156"/>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8" name="直線コネクタ 157"/>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9" name="テキスト ボックス 158"/>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0" name="直線コネクタ 159"/>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1" name="テキスト ボックス 160"/>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2" name="直線コネクタ 161"/>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3" name="テキスト ボックス 162"/>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4" name="直線コネクタ 163"/>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5" name="テキスト ボックス 164"/>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7" name="テキスト ボックス 166"/>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64770</xdr:rowOff>
    </xdr:from>
    <xdr:to>
      <xdr:col>24</xdr:col>
      <xdr:colOff>62865</xdr:colOff>
      <xdr:row>64</xdr:row>
      <xdr:rowOff>70485</xdr:rowOff>
    </xdr:to>
    <xdr:cxnSp macro="">
      <xdr:nvCxnSpPr>
        <xdr:cNvPr id="169" name="直線コネクタ 168"/>
        <xdr:cNvCxnSpPr/>
      </xdr:nvCxnSpPr>
      <xdr:spPr>
        <a:xfrm flipV="1">
          <a:off x="4086225" y="9284970"/>
          <a:ext cx="0" cy="15144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74312</xdr:rowOff>
    </xdr:from>
    <xdr:ext cx="405111" cy="259045"/>
    <xdr:sp macro="" textlink="">
      <xdr:nvSpPr>
        <xdr:cNvPr id="170" name="【体育館・プール】&#10;有形固定資産減価償却率最小値テキスト"/>
        <xdr:cNvSpPr txBox="1"/>
      </xdr:nvSpPr>
      <xdr:spPr>
        <a:xfrm>
          <a:off x="4124960" y="10803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70485</xdr:rowOff>
    </xdr:from>
    <xdr:to>
      <xdr:col>24</xdr:col>
      <xdr:colOff>152400</xdr:colOff>
      <xdr:row>64</xdr:row>
      <xdr:rowOff>70485</xdr:rowOff>
    </xdr:to>
    <xdr:cxnSp macro="">
      <xdr:nvCxnSpPr>
        <xdr:cNvPr id="171" name="直線コネクタ 170"/>
        <xdr:cNvCxnSpPr/>
      </xdr:nvCxnSpPr>
      <xdr:spPr>
        <a:xfrm>
          <a:off x="4020820" y="10799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11447</xdr:rowOff>
    </xdr:from>
    <xdr:ext cx="405111" cy="259045"/>
    <xdr:sp macro="" textlink="">
      <xdr:nvSpPr>
        <xdr:cNvPr id="172" name="【体育館・プール】&#10;有形固定資産減価償却率最大値テキスト"/>
        <xdr:cNvSpPr txBox="1"/>
      </xdr:nvSpPr>
      <xdr:spPr>
        <a:xfrm>
          <a:off x="4124960" y="9064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64770</xdr:rowOff>
    </xdr:from>
    <xdr:to>
      <xdr:col>24</xdr:col>
      <xdr:colOff>152400</xdr:colOff>
      <xdr:row>55</xdr:row>
      <xdr:rowOff>64770</xdr:rowOff>
    </xdr:to>
    <xdr:cxnSp macro="">
      <xdr:nvCxnSpPr>
        <xdr:cNvPr id="173" name="直線コネクタ 172"/>
        <xdr:cNvCxnSpPr/>
      </xdr:nvCxnSpPr>
      <xdr:spPr>
        <a:xfrm>
          <a:off x="4020820" y="92849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150512</xdr:rowOff>
    </xdr:from>
    <xdr:ext cx="405111" cy="259045"/>
    <xdr:sp macro="" textlink="">
      <xdr:nvSpPr>
        <xdr:cNvPr id="174" name="【体育館・プール】&#10;有形固定資産減価償却率平均値テキスト"/>
        <xdr:cNvSpPr txBox="1"/>
      </xdr:nvSpPr>
      <xdr:spPr>
        <a:xfrm>
          <a:off x="4124960" y="100412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635</xdr:rowOff>
    </xdr:from>
    <xdr:to>
      <xdr:col>24</xdr:col>
      <xdr:colOff>114300</xdr:colOff>
      <xdr:row>60</xdr:row>
      <xdr:rowOff>102235</xdr:rowOff>
    </xdr:to>
    <xdr:sp macro="" textlink="">
      <xdr:nvSpPr>
        <xdr:cNvPr id="175" name="フローチャート: 判断 174"/>
        <xdr:cNvSpPr/>
      </xdr:nvSpPr>
      <xdr:spPr>
        <a:xfrm>
          <a:off x="403606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168275</xdr:rowOff>
    </xdr:from>
    <xdr:to>
      <xdr:col>20</xdr:col>
      <xdr:colOff>38100</xdr:colOff>
      <xdr:row>60</xdr:row>
      <xdr:rowOff>98425</xdr:rowOff>
    </xdr:to>
    <xdr:sp macro="" textlink="">
      <xdr:nvSpPr>
        <xdr:cNvPr id="176" name="フローチャート: 判断 175"/>
        <xdr:cNvSpPr/>
      </xdr:nvSpPr>
      <xdr:spPr>
        <a:xfrm>
          <a:off x="3312160" y="100590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124460</xdr:rowOff>
    </xdr:from>
    <xdr:to>
      <xdr:col>15</xdr:col>
      <xdr:colOff>101600</xdr:colOff>
      <xdr:row>60</xdr:row>
      <xdr:rowOff>54610</xdr:rowOff>
    </xdr:to>
    <xdr:sp macro="" textlink="">
      <xdr:nvSpPr>
        <xdr:cNvPr id="177" name="フローチャート: 判断 176"/>
        <xdr:cNvSpPr/>
      </xdr:nvSpPr>
      <xdr:spPr>
        <a:xfrm>
          <a:off x="2514600" y="100152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114935</xdr:rowOff>
    </xdr:from>
    <xdr:to>
      <xdr:col>10</xdr:col>
      <xdr:colOff>165100</xdr:colOff>
      <xdr:row>60</xdr:row>
      <xdr:rowOff>45085</xdr:rowOff>
    </xdr:to>
    <xdr:sp macro="" textlink="">
      <xdr:nvSpPr>
        <xdr:cNvPr id="178" name="フローチャート: 判断 177"/>
        <xdr:cNvSpPr/>
      </xdr:nvSpPr>
      <xdr:spPr>
        <a:xfrm>
          <a:off x="1739900" y="100056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74930</xdr:rowOff>
    </xdr:from>
    <xdr:to>
      <xdr:col>6</xdr:col>
      <xdr:colOff>38100</xdr:colOff>
      <xdr:row>60</xdr:row>
      <xdr:rowOff>5080</xdr:rowOff>
    </xdr:to>
    <xdr:sp macro="" textlink="">
      <xdr:nvSpPr>
        <xdr:cNvPr id="179" name="フローチャート: 判断 178"/>
        <xdr:cNvSpPr/>
      </xdr:nvSpPr>
      <xdr:spPr>
        <a:xfrm>
          <a:off x="965200" y="99656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xdr:rowOff>
    </xdr:from>
    <xdr:to>
      <xdr:col>24</xdr:col>
      <xdr:colOff>114300</xdr:colOff>
      <xdr:row>59</xdr:row>
      <xdr:rowOff>107950</xdr:rowOff>
    </xdr:to>
    <xdr:sp macro="" textlink="">
      <xdr:nvSpPr>
        <xdr:cNvPr id="185" name="楕円 184"/>
        <xdr:cNvSpPr/>
      </xdr:nvSpPr>
      <xdr:spPr>
        <a:xfrm>
          <a:off x="4036060" y="9897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29227</xdr:rowOff>
    </xdr:from>
    <xdr:ext cx="405111" cy="259045"/>
    <xdr:sp macro="" textlink="">
      <xdr:nvSpPr>
        <xdr:cNvPr id="186" name="【体育館・プール】&#10;有形固定資産減価償却率該当値テキスト"/>
        <xdr:cNvSpPr txBox="1"/>
      </xdr:nvSpPr>
      <xdr:spPr>
        <a:xfrm>
          <a:off x="4124960" y="975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130175</xdr:rowOff>
    </xdr:from>
    <xdr:to>
      <xdr:col>20</xdr:col>
      <xdr:colOff>38100</xdr:colOff>
      <xdr:row>59</xdr:row>
      <xdr:rowOff>60325</xdr:rowOff>
    </xdr:to>
    <xdr:sp macro="" textlink="">
      <xdr:nvSpPr>
        <xdr:cNvPr id="187" name="楕円 186"/>
        <xdr:cNvSpPr/>
      </xdr:nvSpPr>
      <xdr:spPr>
        <a:xfrm>
          <a:off x="3312160" y="98532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9525</xdr:rowOff>
    </xdr:from>
    <xdr:to>
      <xdr:col>24</xdr:col>
      <xdr:colOff>63500</xdr:colOff>
      <xdr:row>59</xdr:row>
      <xdr:rowOff>57150</xdr:rowOff>
    </xdr:to>
    <xdr:cxnSp macro="">
      <xdr:nvCxnSpPr>
        <xdr:cNvPr id="188" name="直線コネクタ 187"/>
        <xdr:cNvCxnSpPr/>
      </xdr:nvCxnSpPr>
      <xdr:spPr>
        <a:xfrm>
          <a:off x="3355340" y="9900285"/>
          <a:ext cx="7315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109220</xdr:rowOff>
    </xdr:from>
    <xdr:to>
      <xdr:col>15</xdr:col>
      <xdr:colOff>101600</xdr:colOff>
      <xdr:row>59</xdr:row>
      <xdr:rowOff>39370</xdr:rowOff>
    </xdr:to>
    <xdr:sp macro="" textlink="">
      <xdr:nvSpPr>
        <xdr:cNvPr id="189" name="楕円 188"/>
        <xdr:cNvSpPr/>
      </xdr:nvSpPr>
      <xdr:spPr>
        <a:xfrm>
          <a:off x="2514600" y="98323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160020</xdr:rowOff>
    </xdr:from>
    <xdr:to>
      <xdr:col>19</xdr:col>
      <xdr:colOff>177800</xdr:colOff>
      <xdr:row>59</xdr:row>
      <xdr:rowOff>9525</xdr:rowOff>
    </xdr:to>
    <xdr:cxnSp macro="">
      <xdr:nvCxnSpPr>
        <xdr:cNvPr id="190" name="直線コネクタ 189"/>
        <xdr:cNvCxnSpPr/>
      </xdr:nvCxnSpPr>
      <xdr:spPr>
        <a:xfrm>
          <a:off x="2565400" y="9883140"/>
          <a:ext cx="78994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61595</xdr:rowOff>
    </xdr:from>
    <xdr:to>
      <xdr:col>10</xdr:col>
      <xdr:colOff>165100</xdr:colOff>
      <xdr:row>58</xdr:row>
      <xdr:rowOff>163195</xdr:rowOff>
    </xdr:to>
    <xdr:sp macro="" textlink="">
      <xdr:nvSpPr>
        <xdr:cNvPr id="191" name="楕円 190"/>
        <xdr:cNvSpPr/>
      </xdr:nvSpPr>
      <xdr:spPr>
        <a:xfrm>
          <a:off x="1739900" y="978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112395</xdr:rowOff>
    </xdr:from>
    <xdr:to>
      <xdr:col>15</xdr:col>
      <xdr:colOff>50800</xdr:colOff>
      <xdr:row>58</xdr:row>
      <xdr:rowOff>160020</xdr:rowOff>
    </xdr:to>
    <xdr:cxnSp macro="">
      <xdr:nvCxnSpPr>
        <xdr:cNvPr id="192" name="直線コネクタ 191"/>
        <xdr:cNvCxnSpPr/>
      </xdr:nvCxnSpPr>
      <xdr:spPr>
        <a:xfrm>
          <a:off x="1790700" y="9835515"/>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13970</xdr:rowOff>
    </xdr:from>
    <xdr:to>
      <xdr:col>6</xdr:col>
      <xdr:colOff>38100</xdr:colOff>
      <xdr:row>58</xdr:row>
      <xdr:rowOff>115570</xdr:rowOff>
    </xdr:to>
    <xdr:sp macro="" textlink="">
      <xdr:nvSpPr>
        <xdr:cNvPr id="193" name="楕円 192"/>
        <xdr:cNvSpPr/>
      </xdr:nvSpPr>
      <xdr:spPr>
        <a:xfrm>
          <a:off x="965200" y="97370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64770</xdr:rowOff>
    </xdr:from>
    <xdr:to>
      <xdr:col>10</xdr:col>
      <xdr:colOff>114300</xdr:colOff>
      <xdr:row>58</xdr:row>
      <xdr:rowOff>112395</xdr:rowOff>
    </xdr:to>
    <xdr:cxnSp macro="">
      <xdr:nvCxnSpPr>
        <xdr:cNvPr id="194" name="直線コネクタ 193"/>
        <xdr:cNvCxnSpPr/>
      </xdr:nvCxnSpPr>
      <xdr:spPr>
        <a:xfrm>
          <a:off x="1008380" y="9787890"/>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89552</xdr:rowOff>
    </xdr:from>
    <xdr:ext cx="405111" cy="259045"/>
    <xdr:sp macro="" textlink="">
      <xdr:nvSpPr>
        <xdr:cNvPr id="195" name="n_1aveValue【体育館・プール】&#10;有形固定資産減価償却率"/>
        <xdr:cNvSpPr txBox="1"/>
      </xdr:nvSpPr>
      <xdr:spPr>
        <a:xfrm>
          <a:off x="3170564" y="1014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45737</xdr:rowOff>
    </xdr:from>
    <xdr:ext cx="405111" cy="259045"/>
    <xdr:sp macro="" textlink="">
      <xdr:nvSpPr>
        <xdr:cNvPr id="196" name="n_2aveValue【体育館・プール】&#10;有形固定資産減価償却率"/>
        <xdr:cNvSpPr txBox="1"/>
      </xdr:nvSpPr>
      <xdr:spPr>
        <a:xfrm>
          <a:off x="2385704" y="1010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36212</xdr:rowOff>
    </xdr:from>
    <xdr:ext cx="405111" cy="259045"/>
    <xdr:sp macro="" textlink="">
      <xdr:nvSpPr>
        <xdr:cNvPr id="197" name="n_3aveValue【体育館・プール】&#10;有形固定資産減価償却率"/>
        <xdr:cNvSpPr txBox="1"/>
      </xdr:nvSpPr>
      <xdr:spPr>
        <a:xfrm>
          <a:off x="1611004" y="10094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167657</xdr:rowOff>
    </xdr:from>
    <xdr:ext cx="405111" cy="259045"/>
    <xdr:sp macro="" textlink="">
      <xdr:nvSpPr>
        <xdr:cNvPr id="198" name="n_4aveValue【体育館・プール】&#10;有形固定資産減価償却率"/>
        <xdr:cNvSpPr txBox="1"/>
      </xdr:nvSpPr>
      <xdr:spPr>
        <a:xfrm>
          <a:off x="836304" y="10058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76852</xdr:rowOff>
    </xdr:from>
    <xdr:ext cx="405111" cy="259045"/>
    <xdr:sp macro="" textlink="">
      <xdr:nvSpPr>
        <xdr:cNvPr id="199" name="n_1mainValue【体育館・プール】&#10;有形固定資産減価償却率"/>
        <xdr:cNvSpPr txBox="1"/>
      </xdr:nvSpPr>
      <xdr:spPr>
        <a:xfrm>
          <a:off x="317056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55897</xdr:rowOff>
    </xdr:from>
    <xdr:ext cx="405111" cy="259045"/>
    <xdr:sp macro="" textlink="">
      <xdr:nvSpPr>
        <xdr:cNvPr id="200" name="n_2mainValue【体育館・プール】&#10;有形固定資産減価償却率"/>
        <xdr:cNvSpPr txBox="1"/>
      </xdr:nvSpPr>
      <xdr:spPr>
        <a:xfrm>
          <a:off x="2385704" y="961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8272</xdr:rowOff>
    </xdr:from>
    <xdr:ext cx="405111" cy="259045"/>
    <xdr:sp macro="" textlink="">
      <xdr:nvSpPr>
        <xdr:cNvPr id="201" name="n_3mainValue【体育館・プール】&#10;有形固定資産減価償却率"/>
        <xdr:cNvSpPr txBox="1"/>
      </xdr:nvSpPr>
      <xdr:spPr>
        <a:xfrm>
          <a:off x="1611004" y="956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132097</xdr:rowOff>
    </xdr:from>
    <xdr:ext cx="405111" cy="259045"/>
    <xdr:sp macro="" textlink="">
      <xdr:nvSpPr>
        <xdr:cNvPr id="202" name="n_4mainValue【体育館・プール】&#10;有形固定資産減価償却率"/>
        <xdr:cNvSpPr txBox="1"/>
      </xdr:nvSpPr>
      <xdr:spPr>
        <a:xfrm>
          <a:off x="836304" y="951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3" name="直線コネクタ 212"/>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4" name="テキスト ボックス 213"/>
        <xdr:cNvSpPr txBox="1"/>
      </xdr:nvSpPr>
      <xdr:spPr>
        <a:xfrm>
          <a:off x="54053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5" name="直線コネクタ 214"/>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16" name="テキスト ボックス 215"/>
        <xdr:cNvSpPr txBox="1"/>
      </xdr:nvSpPr>
      <xdr:spPr>
        <a:xfrm>
          <a:off x="540530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7" name="直線コネクタ 216"/>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18" name="テキスト ボックス 217"/>
        <xdr:cNvSpPr txBox="1"/>
      </xdr:nvSpPr>
      <xdr:spPr>
        <a:xfrm>
          <a:off x="540530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19" name="直線コネクタ 218"/>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0" name="テキスト ボックス 219"/>
        <xdr:cNvSpPr txBox="1"/>
      </xdr:nvSpPr>
      <xdr:spPr>
        <a:xfrm>
          <a:off x="540530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1" name="直線コネクタ 220"/>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2" name="テキスト ボックス 221"/>
        <xdr:cNvSpPr txBox="1"/>
      </xdr:nvSpPr>
      <xdr:spPr>
        <a:xfrm>
          <a:off x="540530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3" name="直線コネクタ 222"/>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4" name="テキスト ボックス 223"/>
        <xdr:cNvSpPr txBox="1"/>
      </xdr:nvSpPr>
      <xdr:spPr>
        <a:xfrm>
          <a:off x="540530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158387</xdr:rowOff>
    </xdr:from>
    <xdr:to>
      <xdr:col>54</xdr:col>
      <xdr:colOff>189865</xdr:colOff>
      <xdr:row>64</xdr:row>
      <xdr:rowOff>104503</xdr:rowOff>
    </xdr:to>
    <xdr:cxnSp macro="">
      <xdr:nvCxnSpPr>
        <xdr:cNvPr id="228" name="直線コネクタ 227"/>
        <xdr:cNvCxnSpPr/>
      </xdr:nvCxnSpPr>
      <xdr:spPr>
        <a:xfrm flipV="1">
          <a:off x="9219565" y="9378587"/>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108330</xdr:rowOff>
    </xdr:from>
    <xdr:ext cx="469744" cy="259045"/>
    <xdr:sp macro="" textlink="">
      <xdr:nvSpPr>
        <xdr:cNvPr id="229" name="【体育館・プール】&#10;一人当たり面積最小値テキスト"/>
        <xdr:cNvSpPr txBox="1"/>
      </xdr:nvSpPr>
      <xdr:spPr>
        <a:xfrm>
          <a:off x="9258300" y="10837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104503</xdr:rowOff>
    </xdr:from>
    <xdr:to>
      <xdr:col>55</xdr:col>
      <xdr:colOff>88900</xdr:colOff>
      <xdr:row>64</xdr:row>
      <xdr:rowOff>104503</xdr:rowOff>
    </xdr:to>
    <xdr:cxnSp macro="">
      <xdr:nvCxnSpPr>
        <xdr:cNvPr id="230" name="直線コネクタ 229"/>
        <xdr:cNvCxnSpPr/>
      </xdr:nvCxnSpPr>
      <xdr:spPr>
        <a:xfrm>
          <a:off x="9154160" y="10833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105064</xdr:rowOff>
    </xdr:from>
    <xdr:ext cx="469744" cy="259045"/>
    <xdr:sp macro="" textlink="">
      <xdr:nvSpPr>
        <xdr:cNvPr id="231" name="【体育館・プール】&#10;一人当たり面積最大値テキスト"/>
        <xdr:cNvSpPr txBox="1"/>
      </xdr:nvSpPr>
      <xdr:spPr>
        <a:xfrm>
          <a:off x="9258300" y="9157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158387</xdr:rowOff>
    </xdr:from>
    <xdr:to>
      <xdr:col>55</xdr:col>
      <xdr:colOff>88900</xdr:colOff>
      <xdr:row>55</xdr:row>
      <xdr:rowOff>158387</xdr:rowOff>
    </xdr:to>
    <xdr:cxnSp macro="">
      <xdr:nvCxnSpPr>
        <xdr:cNvPr id="232" name="直線コネクタ 231"/>
        <xdr:cNvCxnSpPr/>
      </xdr:nvCxnSpPr>
      <xdr:spPr>
        <a:xfrm>
          <a:off x="9154160" y="93785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3101</xdr:rowOff>
    </xdr:from>
    <xdr:ext cx="469744" cy="259045"/>
    <xdr:sp macro="" textlink="">
      <xdr:nvSpPr>
        <xdr:cNvPr id="233" name="【体育館・プール】&#10;一人当たり面積平均値テキスト"/>
        <xdr:cNvSpPr txBox="1"/>
      </xdr:nvSpPr>
      <xdr:spPr>
        <a:xfrm>
          <a:off x="9258300" y="10396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151674</xdr:rowOff>
    </xdr:from>
    <xdr:to>
      <xdr:col>55</xdr:col>
      <xdr:colOff>50800</xdr:colOff>
      <xdr:row>63</xdr:row>
      <xdr:rowOff>81824</xdr:rowOff>
    </xdr:to>
    <xdr:sp macro="" textlink="">
      <xdr:nvSpPr>
        <xdr:cNvPr id="234" name="フローチャート: 判断 233"/>
        <xdr:cNvSpPr/>
      </xdr:nvSpPr>
      <xdr:spPr>
        <a:xfrm>
          <a:off x="9192260" y="105453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171269</xdr:rowOff>
    </xdr:from>
    <xdr:to>
      <xdr:col>50</xdr:col>
      <xdr:colOff>165100</xdr:colOff>
      <xdr:row>63</xdr:row>
      <xdr:rowOff>101419</xdr:rowOff>
    </xdr:to>
    <xdr:sp macro="" textlink="">
      <xdr:nvSpPr>
        <xdr:cNvPr id="235" name="フローチャート: 判断 234"/>
        <xdr:cNvSpPr/>
      </xdr:nvSpPr>
      <xdr:spPr>
        <a:xfrm>
          <a:off x="8445500" y="1056494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171269</xdr:rowOff>
    </xdr:from>
    <xdr:to>
      <xdr:col>46</xdr:col>
      <xdr:colOff>38100</xdr:colOff>
      <xdr:row>63</xdr:row>
      <xdr:rowOff>101419</xdr:rowOff>
    </xdr:to>
    <xdr:sp macro="" textlink="">
      <xdr:nvSpPr>
        <xdr:cNvPr id="236" name="フローチャート: 判断 235"/>
        <xdr:cNvSpPr/>
      </xdr:nvSpPr>
      <xdr:spPr>
        <a:xfrm>
          <a:off x="7670800" y="105649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12881</xdr:rowOff>
    </xdr:from>
    <xdr:to>
      <xdr:col>41</xdr:col>
      <xdr:colOff>101600</xdr:colOff>
      <xdr:row>63</xdr:row>
      <xdr:rowOff>114481</xdr:rowOff>
    </xdr:to>
    <xdr:sp macro="" textlink="">
      <xdr:nvSpPr>
        <xdr:cNvPr id="237" name="フローチャート: 判断 236"/>
        <xdr:cNvSpPr/>
      </xdr:nvSpPr>
      <xdr:spPr>
        <a:xfrm>
          <a:off x="6873240" y="1057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132080</xdr:rowOff>
    </xdr:from>
    <xdr:to>
      <xdr:col>36</xdr:col>
      <xdr:colOff>165100</xdr:colOff>
      <xdr:row>63</xdr:row>
      <xdr:rowOff>62230</xdr:rowOff>
    </xdr:to>
    <xdr:sp macro="" textlink="">
      <xdr:nvSpPr>
        <xdr:cNvPr id="238" name="フローチャート: 判断 237"/>
        <xdr:cNvSpPr/>
      </xdr:nvSpPr>
      <xdr:spPr>
        <a:xfrm>
          <a:off x="6098540" y="10525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168003</xdr:rowOff>
    </xdr:from>
    <xdr:to>
      <xdr:col>55</xdr:col>
      <xdr:colOff>50800</xdr:colOff>
      <xdr:row>64</xdr:row>
      <xdr:rowOff>98153</xdr:rowOff>
    </xdr:to>
    <xdr:sp macro="" textlink="">
      <xdr:nvSpPr>
        <xdr:cNvPr id="244" name="楕円 243"/>
        <xdr:cNvSpPr/>
      </xdr:nvSpPr>
      <xdr:spPr>
        <a:xfrm>
          <a:off x="9192260" y="107293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82930</xdr:rowOff>
    </xdr:from>
    <xdr:ext cx="469744" cy="259045"/>
    <xdr:sp macro="" textlink="">
      <xdr:nvSpPr>
        <xdr:cNvPr id="245" name="【体育館・プール】&#10;一人当たり面積該当値テキスト"/>
        <xdr:cNvSpPr txBox="1"/>
      </xdr:nvSpPr>
      <xdr:spPr>
        <a:xfrm>
          <a:off x="9258300" y="10644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168003</xdr:rowOff>
    </xdr:from>
    <xdr:to>
      <xdr:col>50</xdr:col>
      <xdr:colOff>165100</xdr:colOff>
      <xdr:row>64</xdr:row>
      <xdr:rowOff>98153</xdr:rowOff>
    </xdr:to>
    <xdr:sp macro="" textlink="">
      <xdr:nvSpPr>
        <xdr:cNvPr id="246" name="楕円 245"/>
        <xdr:cNvSpPr/>
      </xdr:nvSpPr>
      <xdr:spPr>
        <a:xfrm>
          <a:off x="8445500" y="107293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47353</xdr:rowOff>
    </xdr:from>
    <xdr:to>
      <xdr:col>55</xdr:col>
      <xdr:colOff>0</xdr:colOff>
      <xdr:row>64</xdr:row>
      <xdr:rowOff>47353</xdr:rowOff>
    </xdr:to>
    <xdr:cxnSp macro="">
      <xdr:nvCxnSpPr>
        <xdr:cNvPr id="247" name="直線コネクタ 246"/>
        <xdr:cNvCxnSpPr/>
      </xdr:nvCxnSpPr>
      <xdr:spPr>
        <a:xfrm>
          <a:off x="8496300" y="10776313"/>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168003</xdr:rowOff>
    </xdr:from>
    <xdr:to>
      <xdr:col>46</xdr:col>
      <xdr:colOff>38100</xdr:colOff>
      <xdr:row>64</xdr:row>
      <xdr:rowOff>98153</xdr:rowOff>
    </xdr:to>
    <xdr:sp macro="" textlink="">
      <xdr:nvSpPr>
        <xdr:cNvPr id="248" name="楕円 247"/>
        <xdr:cNvSpPr/>
      </xdr:nvSpPr>
      <xdr:spPr>
        <a:xfrm>
          <a:off x="7670800" y="107293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47353</xdr:rowOff>
    </xdr:from>
    <xdr:to>
      <xdr:col>50</xdr:col>
      <xdr:colOff>114300</xdr:colOff>
      <xdr:row>64</xdr:row>
      <xdr:rowOff>47353</xdr:rowOff>
    </xdr:to>
    <xdr:cxnSp macro="">
      <xdr:nvCxnSpPr>
        <xdr:cNvPr id="249" name="直線コネクタ 248"/>
        <xdr:cNvCxnSpPr/>
      </xdr:nvCxnSpPr>
      <xdr:spPr>
        <a:xfrm>
          <a:off x="7713980" y="10776313"/>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166370</xdr:rowOff>
    </xdr:from>
    <xdr:to>
      <xdr:col>41</xdr:col>
      <xdr:colOff>101600</xdr:colOff>
      <xdr:row>64</xdr:row>
      <xdr:rowOff>96520</xdr:rowOff>
    </xdr:to>
    <xdr:sp macro="" textlink="">
      <xdr:nvSpPr>
        <xdr:cNvPr id="250" name="楕円 249"/>
        <xdr:cNvSpPr/>
      </xdr:nvSpPr>
      <xdr:spPr>
        <a:xfrm>
          <a:off x="6873240" y="10727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45720</xdr:rowOff>
    </xdr:from>
    <xdr:to>
      <xdr:col>45</xdr:col>
      <xdr:colOff>177800</xdr:colOff>
      <xdr:row>64</xdr:row>
      <xdr:rowOff>47353</xdr:rowOff>
    </xdr:to>
    <xdr:cxnSp macro="">
      <xdr:nvCxnSpPr>
        <xdr:cNvPr id="251" name="直線コネクタ 250"/>
        <xdr:cNvCxnSpPr/>
      </xdr:nvCxnSpPr>
      <xdr:spPr>
        <a:xfrm>
          <a:off x="6924040" y="10774680"/>
          <a:ext cx="78994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166370</xdr:rowOff>
    </xdr:from>
    <xdr:to>
      <xdr:col>36</xdr:col>
      <xdr:colOff>165100</xdr:colOff>
      <xdr:row>64</xdr:row>
      <xdr:rowOff>96520</xdr:rowOff>
    </xdr:to>
    <xdr:sp macro="" textlink="">
      <xdr:nvSpPr>
        <xdr:cNvPr id="252" name="楕円 251"/>
        <xdr:cNvSpPr/>
      </xdr:nvSpPr>
      <xdr:spPr>
        <a:xfrm>
          <a:off x="6098540" y="107276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45720</xdr:rowOff>
    </xdr:from>
    <xdr:to>
      <xdr:col>41</xdr:col>
      <xdr:colOff>50800</xdr:colOff>
      <xdr:row>64</xdr:row>
      <xdr:rowOff>45720</xdr:rowOff>
    </xdr:to>
    <xdr:cxnSp macro="">
      <xdr:nvCxnSpPr>
        <xdr:cNvPr id="253" name="直線コネクタ 252"/>
        <xdr:cNvCxnSpPr/>
      </xdr:nvCxnSpPr>
      <xdr:spPr>
        <a:xfrm>
          <a:off x="6149340" y="107746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117946</xdr:rowOff>
    </xdr:from>
    <xdr:ext cx="469744" cy="259045"/>
    <xdr:sp macro="" textlink="">
      <xdr:nvSpPr>
        <xdr:cNvPr id="254" name="n_1aveValue【体育館・プール】&#10;一人当たり面積"/>
        <xdr:cNvSpPr txBox="1"/>
      </xdr:nvSpPr>
      <xdr:spPr>
        <a:xfrm>
          <a:off x="8271587" y="1034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117946</xdr:rowOff>
    </xdr:from>
    <xdr:ext cx="469744" cy="259045"/>
    <xdr:sp macro="" textlink="">
      <xdr:nvSpPr>
        <xdr:cNvPr id="255" name="n_2aveValue【体育館・プール】&#10;一人当たり面積"/>
        <xdr:cNvSpPr txBox="1"/>
      </xdr:nvSpPr>
      <xdr:spPr>
        <a:xfrm>
          <a:off x="7509587" y="10343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131008</xdr:rowOff>
    </xdr:from>
    <xdr:ext cx="469744" cy="259045"/>
    <xdr:sp macro="" textlink="">
      <xdr:nvSpPr>
        <xdr:cNvPr id="256" name="n_3aveValue【体育館・プール】&#10;一人当たり面積"/>
        <xdr:cNvSpPr txBox="1"/>
      </xdr:nvSpPr>
      <xdr:spPr>
        <a:xfrm>
          <a:off x="6712027" y="10357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78757</xdr:rowOff>
    </xdr:from>
    <xdr:ext cx="469744" cy="259045"/>
    <xdr:sp macro="" textlink="">
      <xdr:nvSpPr>
        <xdr:cNvPr id="257" name="n_4aveValue【体育館・プール】&#10;一人当たり面積"/>
        <xdr:cNvSpPr txBox="1"/>
      </xdr:nvSpPr>
      <xdr:spPr>
        <a:xfrm>
          <a:off x="5937327" y="1030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89280</xdr:rowOff>
    </xdr:from>
    <xdr:ext cx="469744" cy="259045"/>
    <xdr:sp macro="" textlink="">
      <xdr:nvSpPr>
        <xdr:cNvPr id="258" name="n_1mainValue【体育館・プール】&#10;一人当たり面積"/>
        <xdr:cNvSpPr txBox="1"/>
      </xdr:nvSpPr>
      <xdr:spPr>
        <a:xfrm>
          <a:off x="8271587" y="1081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89280</xdr:rowOff>
    </xdr:from>
    <xdr:ext cx="469744" cy="259045"/>
    <xdr:sp macro="" textlink="">
      <xdr:nvSpPr>
        <xdr:cNvPr id="259" name="n_2mainValue【体育館・プール】&#10;一人当たり面積"/>
        <xdr:cNvSpPr txBox="1"/>
      </xdr:nvSpPr>
      <xdr:spPr>
        <a:xfrm>
          <a:off x="7509587" y="10818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87647</xdr:rowOff>
    </xdr:from>
    <xdr:ext cx="469744" cy="259045"/>
    <xdr:sp macro="" textlink="">
      <xdr:nvSpPr>
        <xdr:cNvPr id="260" name="n_3mainValue【体育館・プール】&#10;一人当たり面積"/>
        <xdr:cNvSpPr txBox="1"/>
      </xdr:nvSpPr>
      <xdr:spPr>
        <a:xfrm>
          <a:off x="6712027"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87647</xdr:rowOff>
    </xdr:from>
    <xdr:ext cx="469744" cy="259045"/>
    <xdr:sp macro="" textlink="">
      <xdr:nvSpPr>
        <xdr:cNvPr id="261" name="n_4mainValue【体育館・プール】&#10;一人当たり面積"/>
        <xdr:cNvSpPr txBox="1"/>
      </xdr:nvSpPr>
      <xdr:spPr>
        <a:xfrm>
          <a:off x="5937327" y="1081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福祉施設】&#10;有形固定資産減価償却率グラフ枠"/>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86</xdr:row>
      <xdr:rowOff>38100</xdr:rowOff>
    </xdr:to>
    <xdr:cxnSp macro="">
      <xdr:nvCxnSpPr>
        <xdr:cNvPr id="284" name="直線コネクタ 283"/>
        <xdr:cNvCxnSpPr/>
      </xdr:nvCxnSpPr>
      <xdr:spPr>
        <a:xfrm flipV="1">
          <a:off x="4086225" y="13098018"/>
          <a:ext cx="0" cy="1357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福祉施設】&#10;有形固定資産減価償却率最小値テキスト"/>
        <xdr:cNvSpPr txBox="1"/>
      </xdr:nvSpPr>
      <xdr:spPr>
        <a:xfrm>
          <a:off x="4124960" y="1445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xdr:cNvCxnSpPr/>
      </xdr:nvCxnSpPr>
      <xdr:spPr>
        <a:xfrm>
          <a:off x="4020820" y="14455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7" name="【福祉施設】&#10;有形固定資産減価償却率最大値テキスト"/>
        <xdr:cNvSpPr txBox="1"/>
      </xdr:nvSpPr>
      <xdr:spPr>
        <a:xfrm>
          <a:off x="4124960" y="12880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8" name="直線コネクタ 287"/>
        <xdr:cNvCxnSpPr/>
      </xdr:nvCxnSpPr>
      <xdr:spPr>
        <a:xfrm>
          <a:off x="4020820" y="130980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140479</xdr:rowOff>
    </xdr:from>
    <xdr:ext cx="405111" cy="259045"/>
    <xdr:sp macro="" textlink="">
      <xdr:nvSpPr>
        <xdr:cNvPr id="289" name="【福祉施設】&#10;有形固定資産減価償却率平均値テキスト"/>
        <xdr:cNvSpPr txBox="1"/>
      </xdr:nvSpPr>
      <xdr:spPr>
        <a:xfrm>
          <a:off x="4124960" y="1338403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117602</xdr:rowOff>
    </xdr:from>
    <xdr:to>
      <xdr:col>24</xdr:col>
      <xdr:colOff>114300</xdr:colOff>
      <xdr:row>81</xdr:row>
      <xdr:rowOff>47752</xdr:rowOff>
    </xdr:to>
    <xdr:sp macro="" textlink="">
      <xdr:nvSpPr>
        <xdr:cNvPr id="290" name="フローチャート: 判断 289"/>
        <xdr:cNvSpPr/>
      </xdr:nvSpPr>
      <xdr:spPr>
        <a:xfrm>
          <a:off x="4036060" y="1352880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53594</xdr:rowOff>
    </xdr:from>
    <xdr:to>
      <xdr:col>20</xdr:col>
      <xdr:colOff>38100</xdr:colOff>
      <xdr:row>80</xdr:row>
      <xdr:rowOff>155194</xdr:rowOff>
    </xdr:to>
    <xdr:sp macro="" textlink="">
      <xdr:nvSpPr>
        <xdr:cNvPr id="291" name="フローチャート: 判断 290"/>
        <xdr:cNvSpPr/>
      </xdr:nvSpPr>
      <xdr:spPr>
        <a:xfrm>
          <a:off x="3312160" y="134647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49022</xdr:rowOff>
    </xdr:from>
    <xdr:to>
      <xdr:col>15</xdr:col>
      <xdr:colOff>101600</xdr:colOff>
      <xdr:row>80</xdr:row>
      <xdr:rowOff>150622</xdr:rowOff>
    </xdr:to>
    <xdr:sp macro="" textlink="">
      <xdr:nvSpPr>
        <xdr:cNvPr id="292" name="フローチャート: 判断 291"/>
        <xdr:cNvSpPr/>
      </xdr:nvSpPr>
      <xdr:spPr>
        <a:xfrm>
          <a:off x="2514600" y="13460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1015</xdr:rowOff>
    </xdr:from>
    <xdr:to>
      <xdr:col>10</xdr:col>
      <xdr:colOff>165100</xdr:colOff>
      <xdr:row>80</xdr:row>
      <xdr:rowOff>102615</xdr:rowOff>
    </xdr:to>
    <xdr:sp macro="" textlink="">
      <xdr:nvSpPr>
        <xdr:cNvPr id="293" name="フローチャート: 判断 292"/>
        <xdr:cNvSpPr/>
      </xdr:nvSpPr>
      <xdr:spPr>
        <a:xfrm>
          <a:off x="1739900" y="1341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4" name="フローチャート: 判断 293"/>
        <xdr:cNvSpPr/>
      </xdr:nvSpPr>
      <xdr:spPr>
        <a:xfrm>
          <a:off x="965200" y="133908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78739</xdr:rowOff>
    </xdr:from>
    <xdr:to>
      <xdr:col>24</xdr:col>
      <xdr:colOff>114300</xdr:colOff>
      <xdr:row>84</xdr:row>
      <xdr:rowOff>8889</xdr:rowOff>
    </xdr:to>
    <xdr:sp macro="" textlink="">
      <xdr:nvSpPr>
        <xdr:cNvPr id="300" name="楕円 299"/>
        <xdr:cNvSpPr/>
      </xdr:nvSpPr>
      <xdr:spPr>
        <a:xfrm>
          <a:off x="4036060" y="1399285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57166</xdr:rowOff>
    </xdr:from>
    <xdr:ext cx="405111" cy="259045"/>
    <xdr:sp macro="" textlink="">
      <xdr:nvSpPr>
        <xdr:cNvPr id="301" name="【福祉施設】&#10;有形固定資産減価償却率該当値テキスト"/>
        <xdr:cNvSpPr txBox="1"/>
      </xdr:nvSpPr>
      <xdr:spPr>
        <a:xfrm>
          <a:off x="4124960" y="13971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37592</xdr:rowOff>
    </xdr:from>
    <xdr:to>
      <xdr:col>20</xdr:col>
      <xdr:colOff>38100</xdr:colOff>
      <xdr:row>83</xdr:row>
      <xdr:rowOff>139192</xdr:rowOff>
    </xdr:to>
    <xdr:sp macro="" textlink="">
      <xdr:nvSpPr>
        <xdr:cNvPr id="302" name="楕円 301"/>
        <xdr:cNvSpPr/>
      </xdr:nvSpPr>
      <xdr:spPr>
        <a:xfrm>
          <a:off x="3312160" y="139517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88392</xdr:rowOff>
    </xdr:from>
    <xdr:to>
      <xdr:col>24</xdr:col>
      <xdr:colOff>63500</xdr:colOff>
      <xdr:row>83</xdr:row>
      <xdr:rowOff>129539</xdr:rowOff>
    </xdr:to>
    <xdr:cxnSp macro="">
      <xdr:nvCxnSpPr>
        <xdr:cNvPr id="303" name="直線コネクタ 302"/>
        <xdr:cNvCxnSpPr/>
      </xdr:nvCxnSpPr>
      <xdr:spPr>
        <a:xfrm>
          <a:off x="3355340" y="14002512"/>
          <a:ext cx="731520" cy="41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158750</xdr:rowOff>
    </xdr:from>
    <xdr:to>
      <xdr:col>15</xdr:col>
      <xdr:colOff>101600</xdr:colOff>
      <xdr:row>83</xdr:row>
      <xdr:rowOff>88900</xdr:rowOff>
    </xdr:to>
    <xdr:sp macro="" textlink="">
      <xdr:nvSpPr>
        <xdr:cNvPr id="304" name="楕円 303"/>
        <xdr:cNvSpPr/>
      </xdr:nvSpPr>
      <xdr:spPr>
        <a:xfrm>
          <a:off x="2514600" y="13905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38100</xdr:rowOff>
    </xdr:from>
    <xdr:to>
      <xdr:col>19</xdr:col>
      <xdr:colOff>177800</xdr:colOff>
      <xdr:row>83</xdr:row>
      <xdr:rowOff>88392</xdr:rowOff>
    </xdr:to>
    <xdr:cxnSp macro="">
      <xdr:nvCxnSpPr>
        <xdr:cNvPr id="305" name="直線コネクタ 304"/>
        <xdr:cNvCxnSpPr/>
      </xdr:nvCxnSpPr>
      <xdr:spPr>
        <a:xfrm>
          <a:off x="2565400" y="13952220"/>
          <a:ext cx="78994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17018</xdr:rowOff>
    </xdr:from>
    <xdr:to>
      <xdr:col>10</xdr:col>
      <xdr:colOff>165100</xdr:colOff>
      <xdr:row>80</xdr:row>
      <xdr:rowOff>118618</xdr:rowOff>
    </xdr:to>
    <xdr:sp macro="" textlink="">
      <xdr:nvSpPr>
        <xdr:cNvPr id="306" name="楕円 305"/>
        <xdr:cNvSpPr/>
      </xdr:nvSpPr>
      <xdr:spPr>
        <a:xfrm>
          <a:off x="1739900" y="1342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67818</xdr:rowOff>
    </xdr:from>
    <xdr:to>
      <xdr:col>15</xdr:col>
      <xdr:colOff>50800</xdr:colOff>
      <xdr:row>83</xdr:row>
      <xdr:rowOff>38100</xdr:rowOff>
    </xdr:to>
    <xdr:cxnSp macro="">
      <xdr:nvCxnSpPr>
        <xdr:cNvPr id="307" name="直線コネクタ 306"/>
        <xdr:cNvCxnSpPr/>
      </xdr:nvCxnSpPr>
      <xdr:spPr>
        <a:xfrm>
          <a:off x="1790700" y="13479018"/>
          <a:ext cx="774700" cy="47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122174</xdr:rowOff>
    </xdr:from>
    <xdr:to>
      <xdr:col>6</xdr:col>
      <xdr:colOff>38100</xdr:colOff>
      <xdr:row>80</xdr:row>
      <xdr:rowOff>52324</xdr:rowOff>
    </xdr:to>
    <xdr:sp macro="" textlink="">
      <xdr:nvSpPr>
        <xdr:cNvPr id="308" name="楕円 307"/>
        <xdr:cNvSpPr/>
      </xdr:nvSpPr>
      <xdr:spPr>
        <a:xfrm>
          <a:off x="965200" y="1336573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1524</xdr:rowOff>
    </xdr:from>
    <xdr:to>
      <xdr:col>10</xdr:col>
      <xdr:colOff>114300</xdr:colOff>
      <xdr:row>80</xdr:row>
      <xdr:rowOff>67818</xdr:rowOff>
    </xdr:to>
    <xdr:cxnSp macro="">
      <xdr:nvCxnSpPr>
        <xdr:cNvPr id="309" name="直線コネクタ 308"/>
        <xdr:cNvCxnSpPr/>
      </xdr:nvCxnSpPr>
      <xdr:spPr>
        <a:xfrm>
          <a:off x="1008380" y="13412724"/>
          <a:ext cx="78232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271</xdr:rowOff>
    </xdr:from>
    <xdr:ext cx="405111" cy="259045"/>
    <xdr:sp macro="" textlink="">
      <xdr:nvSpPr>
        <xdr:cNvPr id="310" name="n_1aveValue【福祉施設】&#10;有形固定資産減価償却率"/>
        <xdr:cNvSpPr txBox="1"/>
      </xdr:nvSpPr>
      <xdr:spPr>
        <a:xfrm>
          <a:off x="3170564" y="13243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167149</xdr:rowOff>
    </xdr:from>
    <xdr:ext cx="405111" cy="259045"/>
    <xdr:sp macro="" textlink="">
      <xdr:nvSpPr>
        <xdr:cNvPr id="311" name="n_2aveValue【福祉施設】&#10;有形固定資産減価償却率"/>
        <xdr:cNvSpPr txBox="1"/>
      </xdr:nvSpPr>
      <xdr:spPr>
        <a:xfrm>
          <a:off x="2385704" y="1324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119142</xdr:rowOff>
    </xdr:from>
    <xdr:ext cx="405111" cy="259045"/>
    <xdr:sp macro="" textlink="">
      <xdr:nvSpPr>
        <xdr:cNvPr id="312" name="n_3aveValue【福祉施設】&#10;有形固定資産減価償却率"/>
        <xdr:cNvSpPr txBox="1"/>
      </xdr:nvSpPr>
      <xdr:spPr>
        <a:xfrm>
          <a:off x="1611004" y="1319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68597</xdr:rowOff>
    </xdr:from>
    <xdr:ext cx="405111" cy="259045"/>
    <xdr:sp macro="" textlink="">
      <xdr:nvSpPr>
        <xdr:cNvPr id="313" name="n_4aveValue【福祉施設】&#10;有形固定資産減価償却率"/>
        <xdr:cNvSpPr txBox="1"/>
      </xdr:nvSpPr>
      <xdr:spPr>
        <a:xfrm>
          <a:off x="836304" y="13479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130319</xdr:rowOff>
    </xdr:from>
    <xdr:ext cx="405111" cy="259045"/>
    <xdr:sp macro="" textlink="">
      <xdr:nvSpPr>
        <xdr:cNvPr id="314" name="n_1mainValue【福祉施設】&#10;有形固定資産減価償却率"/>
        <xdr:cNvSpPr txBox="1"/>
      </xdr:nvSpPr>
      <xdr:spPr>
        <a:xfrm>
          <a:off x="3170564" y="140444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80027</xdr:rowOff>
    </xdr:from>
    <xdr:ext cx="405111" cy="259045"/>
    <xdr:sp macro="" textlink="">
      <xdr:nvSpPr>
        <xdr:cNvPr id="315" name="n_2mainValue【福祉施設】&#10;有形固定資産減価償却率"/>
        <xdr:cNvSpPr txBox="1"/>
      </xdr:nvSpPr>
      <xdr:spPr>
        <a:xfrm>
          <a:off x="2385704" y="1399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109745</xdr:rowOff>
    </xdr:from>
    <xdr:ext cx="405111" cy="259045"/>
    <xdr:sp macro="" textlink="">
      <xdr:nvSpPr>
        <xdr:cNvPr id="316" name="n_3mainValue【福祉施設】&#10;有形固定資産減価償却率"/>
        <xdr:cNvSpPr txBox="1"/>
      </xdr:nvSpPr>
      <xdr:spPr>
        <a:xfrm>
          <a:off x="1611004" y="135209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68851</xdr:rowOff>
    </xdr:from>
    <xdr:ext cx="405111" cy="259045"/>
    <xdr:sp macro="" textlink="">
      <xdr:nvSpPr>
        <xdr:cNvPr id="317" name="n_4mainValue【福祉施設】&#10;有形固定資産減価償却率"/>
        <xdr:cNvSpPr txBox="1"/>
      </xdr:nvSpPr>
      <xdr:spPr>
        <a:xfrm>
          <a:off x="836304" y="13144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8" name="直線コネクタ 327"/>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9" name="テキスト ボックス 328"/>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2" name="直線コネクタ 331"/>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3" name="テキスト ボックス 332"/>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4" name="直線コネクタ 333"/>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5" name="テキスト ボックス 334"/>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6" name="【福祉施設】&#10;一人当たり面積グラフ枠"/>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78105</xdr:rowOff>
    </xdr:from>
    <xdr:to>
      <xdr:col>54</xdr:col>
      <xdr:colOff>189865</xdr:colOff>
      <xdr:row>85</xdr:row>
      <xdr:rowOff>78105</xdr:rowOff>
    </xdr:to>
    <xdr:cxnSp macro="">
      <xdr:nvCxnSpPr>
        <xdr:cNvPr id="337" name="直線コネクタ 336"/>
        <xdr:cNvCxnSpPr/>
      </xdr:nvCxnSpPr>
      <xdr:spPr>
        <a:xfrm flipV="1">
          <a:off x="9219565" y="13154025"/>
          <a:ext cx="0" cy="1173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38" name="【福祉施設】&#10;一人当たり面積最小値テキスト"/>
        <xdr:cNvSpPr txBox="1"/>
      </xdr:nvSpPr>
      <xdr:spPr>
        <a:xfrm>
          <a:off x="9258300" y="1433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39" name="直線コネクタ 338"/>
        <xdr:cNvCxnSpPr/>
      </xdr:nvCxnSpPr>
      <xdr:spPr>
        <a:xfrm>
          <a:off x="9154160" y="14327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24782</xdr:rowOff>
    </xdr:from>
    <xdr:ext cx="469744" cy="259045"/>
    <xdr:sp macro="" textlink="">
      <xdr:nvSpPr>
        <xdr:cNvPr id="340" name="【福祉施設】&#10;一人当たり面積最大値テキスト"/>
        <xdr:cNvSpPr txBox="1"/>
      </xdr:nvSpPr>
      <xdr:spPr>
        <a:xfrm>
          <a:off x="9258300" y="12933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78105</xdr:rowOff>
    </xdr:from>
    <xdr:to>
      <xdr:col>55</xdr:col>
      <xdr:colOff>88900</xdr:colOff>
      <xdr:row>78</xdr:row>
      <xdr:rowOff>78105</xdr:rowOff>
    </xdr:to>
    <xdr:cxnSp macro="">
      <xdr:nvCxnSpPr>
        <xdr:cNvPr id="341" name="直線コネクタ 340"/>
        <xdr:cNvCxnSpPr/>
      </xdr:nvCxnSpPr>
      <xdr:spPr>
        <a:xfrm>
          <a:off x="9154160" y="13154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61613</xdr:rowOff>
    </xdr:from>
    <xdr:ext cx="469744" cy="259045"/>
    <xdr:sp macro="" textlink="">
      <xdr:nvSpPr>
        <xdr:cNvPr id="342" name="【福祉施設】&#10;一人当たり面積平均値テキスト"/>
        <xdr:cNvSpPr txBox="1"/>
      </xdr:nvSpPr>
      <xdr:spPr>
        <a:xfrm>
          <a:off x="9258300" y="138080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38736</xdr:rowOff>
    </xdr:from>
    <xdr:to>
      <xdr:col>55</xdr:col>
      <xdr:colOff>50800</xdr:colOff>
      <xdr:row>83</xdr:row>
      <xdr:rowOff>140336</xdr:rowOff>
    </xdr:to>
    <xdr:sp macro="" textlink="">
      <xdr:nvSpPr>
        <xdr:cNvPr id="343" name="フローチャート: 判断 342"/>
        <xdr:cNvSpPr/>
      </xdr:nvSpPr>
      <xdr:spPr>
        <a:xfrm>
          <a:off x="9192260" y="139528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55880</xdr:rowOff>
    </xdr:from>
    <xdr:to>
      <xdr:col>50</xdr:col>
      <xdr:colOff>165100</xdr:colOff>
      <xdr:row>83</xdr:row>
      <xdr:rowOff>157480</xdr:rowOff>
    </xdr:to>
    <xdr:sp macro="" textlink="">
      <xdr:nvSpPr>
        <xdr:cNvPr id="344" name="フローチャート: 判断 343"/>
        <xdr:cNvSpPr/>
      </xdr:nvSpPr>
      <xdr:spPr>
        <a:xfrm>
          <a:off x="844550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50164</xdr:rowOff>
    </xdr:from>
    <xdr:to>
      <xdr:col>46</xdr:col>
      <xdr:colOff>38100</xdr:colOff>
      <xdr:row>83</xdr:row>
      <xdr:rowOff>151764</xdr:rowOff>
    </xdr:to>
    <xdr:sp macro="" textlink="">
      <xdr:nvSpPr>
        <xdr:cNvPr id="345" name="フローチャート: 判断 344"/>
        <xdr:cNvSpPr/>
      </xdr:nvSpPr>
      <xdr:spPr>
        <a:xfrm>
          <a:off x="7670800" y="139642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44450</xdr:rowOff>
    </xdr:from>
    <xdr:to>
      <xdr:col>41</xdr:col>
      <xdr:colOff>101600</xdr:colOff>
      <xdr:row>83</xdr:row>
      <xdr:rowOff>146050</xdr:rowOff>
    </xdr:to>
    <xdr:sp macro="" textlink="">
      <xdr:nvSpPr>
        <xdr:cNvPr id="346" name="フローチャート: 判断 345"/>
        <xdr:cNvSpPr/>
      </xdr:nvSpPr>
      <xdr:spPr>
        <a:xfrm>
          <a:off x="6873240" y="139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21589</xdr:rowOff>
    </xdr:from>
    <xdr:to>
      <xdr:col>36</xdr:col>
      <xdr:colOff>165100</xdr:colOff>
      <xdr:row>83</xdr:row>
      <xdr:rowOff>123189</xdr:rowOff>
    </xdr:to>
    <xdr:sp macro="" textlink="">
      <xdr:nvSpPr>
        <xdr:cNvPr id="347" name="フローチャート: 判断 346"/>
        <xdr:cNvSpPr/>
      </xdr:nvSpPr>
      <xdr:spPr>
        <a:xfrm>
          <a:off x="6098540" y="13935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8" name="テキスト ボックス 347"/>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9" name="テキスト ボックス 348"/>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0" name="テキスト ボックス 349"/>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1" name="テキスト ボックス 350"/>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2" name="テキスト ボックス 351"/>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38736</xdr:rowOff>
    </xdr:from>
    <xdr:to>
      <xdr:col>55</xdr:col>
      <xdr:colOff>50800</xdr:colOff>
      <xdr:row>84</xdr:row>
      <xdr:rowOff>140336</xdr:rowOff>
    </xdr:to>
    <xdr:sp macro="" textlink="">
      <xdr:nvSpPr>
        <xdr:cNvPr id="353" name="楕円 352"/>
        <xdr:cNvSpPr/>
      </xdr:nvSpPr>
      <xdr:spPr>
        <a:xfrm>
          <a:off x="9192260" y="141204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17163</xdr:rowOff>
    </xdr:from>
    <xdr:ext cx="469744" cy="259045"/>
    <xdr:sp macro="" textlink="">
      <xdr:nvSpPr>
        <xdr:cNvPr id="354" name="【福祉施設】&#10;一人当たり面積該当値テキスト"/>
        <xdr:cNvSpPr txBox="1"/>
      </xdr:nvSpPr>
      <xdr:spPr>
        <a:xfrm>
          <a:off x="9258300" y="1409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38736</xdr:rowOff>
    </xdr:from>
    <xdr:to>
      <xdr:col>50</xdr:col>
      <xdr:colOff>165100</xdr:colOff>
      <xdr:row>84</xdr:row>
      <xdr:rowOff>140336</xdr:rowOff>
    </xdr:to>
    <xdr:sp macro="" textlink="">
      <xdr:nvSpPr>
        <xdr:cNvPr id="355" name="楕円 354"/>
        <xdr:cNvSpPr/>
      </xdr:nvSpPr>
      <xdr:spPr>
        <a:xfrm>
          <a:off x="8445500" y="1412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89536</xdr:rowOff>
    </xdr:from>
    <xdr:to>
      <xdr:col>55</xdr:col>
      <xdr:colOff>0</xdr:colOff>
      <xdr:row>84</xdr:row>
      <xdr:rowOff>89536</xdr:rowOff>
    </xdr:to>
    <xdr:cxnSp macro="">
      <xdr:nvCxnSpPr>
        <xdr:cNvPr id="356" name="直線コネクタ 355"/>
        <xdr:cNvCxnSpPr/>
      </xdr:nvCxnSpPr>
      <xdr:spPr>
        <a:xfrm>
          <a:off x="8496300" y="14171296"/>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38736</xdr:rowOff>
    </xdr:from>
    <xdr:to>
      <xdr:col>46</xdr:col>
      <xdr:colOff>38100</xdr:colOff>
      <xdr:row>84</xdr:row>
      <xdr:rowOff>140336</xdr:rowOff>
    </xdr:to>
    <xdr:sp macro="" textlink="">
      <xdr:nvSpPr>
        <xdr:cNvPr id="357" name="楕円 356"/>
        <xdr:cNvSpPr/>
      </xdr:nvSpPr>
      <xdr:spPr>
        <a:xfrm>
          <a:off x="7670800" y="1412049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89536</xdr:rowOff>
    </xdr:from>
    <xdr:to>
      <xdr:col>50</xdr:col>
      <xdr:colOff>114300</xdr:colOff>
      <xdr:row>84</xdr:row>
      <xdr:rowOff>89536</xdr:rowOff>
    </xdr:to>
    <xdr:cxnSp macro="">
      <xdr:nvCxnSpPr>
        <xdr:cNvPr id="358" name="直線コネクタ 357"/>
        <xdr:cNvCxnSpPr/>
      </xdr:nvCxnSpPr>
      <xdr:spPr>
        <a:xfrm>
          <a:off x="7713980" y="1417129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73025</xdr:rowOff>
    </xdr:from>
    <xdr:to>
      <xdr:col>41</xdr:col>
      <xdr:colOff>101600</xdr:colOff>
      <xdr:row>85</xdr:row>
      <xdr:rowOff>3175</xdr:rowOff>
    </xdr:to>
    <xdr:sp macro="" textlink="">
      <xdr:nvSpPr>
        <xdr:cNvPr id="359" name="楕円 358"/>
        <xdr:cNvSpPr/>
      </xdr:nvSpPr>
      <xdr:spPr>
        <a:xfrm>
          <a:off x="6873240" y="14154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89536</xdr:rowOff>
    </xdr:from>
    <xdr:to>
      <xdr:col>45</xdr:col>
      <xdr:colOff>177800</xdr:colOff>
      <xdr:row>84</xdr:row>
      <xdr:rowOff>123825</xdr:rowOff>
    </xdr:to>
    <xdr:cxnSp macro="">
      <xdr:nvCxnSpPr>
        <xdr:cNvPr id="360" name="直線コネクタ 359"/>
        <xdr:cNvCxnSpPr/>
      </xdr:nvCxnSpPr>
      <xdr:spPr>
        <a:xfrm flipV="1">
          <a:off x="6924040" y="14171296"/>
          <a:ext cx="78994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73025</xdr:rowOff>
    </xdr:from>
    <xdr:to>
      <xdr:col>36</xdr:col>
      <xdr:colOff>165100</xdr:colOff>
      <xdr:row>85</xdr:row>
      <xdr:rowOff>3175</xdr:rowOff>
    </xdr:to>
    <xdr:sp macro="" textlink="">
      <xdr:nvSpPr>
        <xdr:cNvPr id="361" name="楕円 360"/>
        <xdr:cNvSpPr/>
      </xdr:nvSpPr>
      <xdr:spPr>
        <a:xfrm>
          <a:off x="6098540" y="14154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123825</xdr:rowOff>
    </xdr:from>
    <xdr:to>
      <xdr:col>41</xdr:col>
      <xdr:colOff>50800</xdr:colOff>
      <xdr:row>84</xdr:row>
      <xdr:rowOff>123825</xdr:rowOff>
    </xdr:to>
    <xdr:cxnSp macro="">
      <xdr:nvCxnSpPr>
        <xdr:cNvPr id="362" name="直線コネクタ 361"/>
        <xdr:cNvCxnSpPr/>
      </xdr:nvCxnSpPr>
      <xdr:spPr>
        <a:xfrm>
          <a:off x="6149340" y="1420558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2557</xdr:rowOff>
    </xdr:from>
    <xdr:ext cx="469744" cy="259045"/>
    <xdr:sp macro="" textlink="">
      <xdr:nvSpPr>
        <xdr:cNvPr id="363" name="n_1aveValue【福祉施設】&#10;一人当たり面積"/>
        <xdr:cNvSpPr txBox="1"/>
      </xdr:nvSpPr>
      <xdr:spPr>
        <a:xfrm>
          <a:off x="8271587" y="13749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168291</xdr:rowOff>
    </xdr:from>
    <xdr:ext cx="469744" cy="259045"/>
    <xdr:sp macro="" textlink="">
      <xdr:nvSpPr>
        <xdr:cNvPr id="364" name="n_2aveValue【福祉施設】&#10;一人当たり面積"/>
        <xdr:cNvSpPr txBox="1"/>
      </xdr:nvSpPr>
      <xdr:spPr>
        <a:xfrm>
          <a:off x="7509587" y="13747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162577</xdr:rowOff>
    </xdr:from>
    <xdr:ext cx="469744" cy="259045"/>
    <xdr:sp macro="" textlink="">
      <xdr:nvSpPr>
        <xdr:cNvPr id="365" name="n_3aveValue【福祉施設】&#10;一人当たり面積"/>
        <xdr:cNvSpPr txBox="1"/>
      </xdr:nvSpPr>
      <xdr:spPr>
        <a:xfrm>
          <a:off x="6712027" y="13741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139716</xdr:rowOff>
    </xdr:from>
    <xdr:ext cx="469744" cy="259045"/>
    <xdr:sp macro="" textlink="">
      <xdr:nvSpPr>
        <xdr:cNvPr id="366" name="n_4aveValue【福祉施設】&#10;一人当たり面積"/>
        <xdr:cNvSpPr txBox="1"/>
      </xdr:nvSpPr>
      <xdr:spPr>
        <a:xfrm>
          <a:off x="5937327" y="13718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131463</xdr:rowOff>
    </xdr:from>
    <xdr:ext cx="469744" cy="259045"/>
    <xdr:sp macro="" textlink="">
      <xdr:nvSpPr>
        <xdr:cNvPr id="367" name="n_1mainValue【福祉施設】&#10;一人当たり面積"/>
        <xdr:cNvSpPr txBox="1"/>
      </xdr:nvSpPr>
      <xdr:spPr>
        <a:xfrm>
          <a:off x="8271587" y="1421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131463</xdr:rowOff>
    </xdr:from>
    <xdr:ext cx="469744" cy="259045"/>
    <xdr:sp macro="" textlink="">
      <xdr:nvSpPr>
        <xdr:cNvPr id="368" name="n_2mainValue【福祉施設】&#10;一人当たり面積"/>
        <xdr:cNvSpPr txBox="1"/>
      </xdr:nvSpPr>
      <xdr:spPr>
        <a:xfrm>
          <a:off x="7509587" y="14213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165752</xdr:rowOff>
    </xdr:from>
    <xdr:ext cx="469744" cy="259045"/>
    <xdr:sp macro="" textlink="">
      <xdr:nvSpPr>
        <xdr:cNvPr id="369" name="n_3mainValue【福祉施設】&#10;一人当たり面積"/>
        <xdr:cNvSpPr txBox="1"/>
      </xdr:nvSpPr>
      <xdr:spPr>
        <a:xfrm>
          <a:off x="6712027" y="1424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165752</xdr:rowOff>
    </xdr:from>
    <xdr:ext cx="469744" cy="259045"/>
    <xdr:sp macro="" textlink="">
      <xdr:nvSpPr>
        <xdr:cNvPr id="370" name="n_4mainValue【福祉施設】&#10;一人当たり面積"/>
        <xdr:cNvSpPr txBox="1"/>
      </xdr:nvSpPr>
      <xdr:spPr>
        <a:xfrm>
          <a:off x="5937327" y="14247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1" name="正方形/長方形 370"/>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2" name="正方形/長方形 371"/>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3" name="正方形/長方形 372"/>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4" name="正方形/長方形 373"/>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5" name="正方形/長方形 374"/>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6" name="正方形/長方形 375"/>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7" name="正方形/長方形 376"/>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8" name="正方形/長方形 377"/>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79" name="正方形/長方形 378"/>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0" name="正方形/長方形 379"/>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1" name="正方形/長方形 380"/>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2" name="正方形/長方形 381"/>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3" name="正方形/長方形 382"/>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4" name="正方形/長方形 383"/>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5" name="正方形/長方形 384"/>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6" name="正方形/長方形 385"/>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7" name="正方形/長方形 386"/>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88" name="正方形/長方形 387"/>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89" name="正方形/長方形 388"/>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0" name="正方形/長方形 389"/>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1" name="正方形/長方形 390"/>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2" name="正方形/長方形 391"/>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3" name="正方形/長方形 392"/>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4" name="正方形/長方形 393"/>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5" name="テキスト ボックス 394"/>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6" name="直線コネクタ 395"/>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7" name="テキスト ボックス 396"/>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98" name="直線コネクタ 397"/>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99" name="テキスト ボックス 398"/>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0" name="直線コネクタ 399"/>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1" name="テキスト ボックス 400"/>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2" name="直線コネクタ 401"/>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3" name="テキスト ボックス 402"/>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4" name="直線コネクタ 403"/>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5" name="テキスト ボックス 404"/>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6" name="直線コネクタ 405"/>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7" name="テキスト ボックス 406"/>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08" name="直線コネクタ 407"/>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09" name="テキスト ボックス 408"/>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0" name="【一般廃棄物処理施設】&#10;有形固定資産減価償却率グラフ枠"/>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165735</xdr:rowOff>
    </xdr:from>
    <xdr:to>
      <xdr:col>85</xdr:col>
      <xdr:colOff>126364</xdr:colOff>
      <xdr:row>41</xdr:row>
      <xdr:rowOff>102870</xdr:rowOff>
    </xdr:to>
    <xdr:cxnSp macro="">
      <xdr:nvCxnSpPr>
        <xdr:cNvPr id="411" name="直線コネクタ 410"/>
        <xdr:cNvCxnSpPr/>
      </xdr:nvCxnSpPr>
      <xdr:spPr>
        <a:xfrm flipV="1">
          <a:off x="14375764" y="5530215"/>
          <a:ext cx="0" cy="1445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106697</xdr:rowOff>
    </xdr:from>
    <xdr:ext cx="405111" cy="259045"/>
    <xdr:sp macro="" textlink="">
      <xdr:nvSpPr>
        <xdr:cNvPr id="412" name="【一般廃棄物処理施設】&#10;有形固定資産減価償却率最小値テキスト"/>
        <xdr:cNvSpPr txBox="1"/>
      </xdr:nvSpPr>
      <xdr:spPr>
        <a:xfrm>
          <a:off x="14414500" y="6979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102870</xdr:rowOff>
    </xdr:from>
    <xdr:to>
      <xdr:col>86</xdr:col>
      <xdr:colOff>25400</xdr:colOff>
      <xdr:row>41</xdr:row>
      <xdr:rowOff>102870</xdr:rowOff>
    </xdr:to>
    <xdr:cxnSp macro="">
      <xdr:nvCxnSpPr>
        <xdr:cNvPr id="413" name="直線コネクタ 412"/>
        <xdr:cNvCxnSpPr/>
      </xdr:nvCxnSpPr>
      <xdr:spPr>
        <a:xfrm>
          <a:off x="14287500" y="69761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112412</xdr:rowOff>
    </xdr:from>
    <xdr:ext cx="405111" cy="259045"/>
    <xdr:sp macro="" textlink="">
      <xdr:nvSpPr>
        <xdr:cNvPr id="414" name="【一般廃棄物処理施設】&#10;有形固定資産減価償却率最大値テキスト"/>
        <xdr:cNvSpPr txBox="1"/>
      </xdr:nvSpPr>
      <xdr:spPr>
        <a:xfrm>
          <a:off x="14414500" y="5309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165735</xdr:rowOff>
    </xdr:from>
    <xdr:to>
      <xdr:col>86</xdr:col>
      <xdr:colOff>25400</xdr:colOff>
      <xdr:row>32</xdr:row>
      <xdr:rowOff>165735</xdr:rowOff>
    </xdr:to>
    <xdr:cxnSp macro="">
      <xdr:nvCxnSpPr>
        <xdr:cNvPr id="415" name="直線コネクタ 414"/>
        <xdr:cNvCxnSpPr/>
      </xdr:nvCxnSpPr>
      <xdr:spPr>
        <a:xfrm>
          <a:off x="14287500" y="5530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99077</xdr:rowOff>
    </xdr:from>
    <xdr:ext cx="405111" cy="259045"/>
    <xdr:sp macro="" textlink="">
      <xdr:nvSpPr>
        <xdr:cNvPr id="416" name="【一般廃棄物処理施設】&#10;有形固定資産減価償却率平均値テキスト"/>
        <xdr:cNvSpPr txBox="1"/>
      </xdr:nvSpPr>
      <xdr:spPr>
        <a:xfrm>
          <a:off x="14414500" y="6301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120650</xdr:rowOff>
    </xdr:from>
    <xdr:to>
      <xdr:col>85</xdr:col>
      <xdr:colOff>177800</xdr:colOff>
      <xdr:row>38</xdr:row>
      <xdr:rowOff>50800</xdr:rowOff>
    </xdr:to>
    <xdr:sp macro="" textlink="">
      <xdr:nvSpPr>
        <xdr:cNvPr id="417" name="フローチャート: 判断 416"/>
        <xdr:cNvSpPr/>
      </xdr:nvSpPr>
      <xdr:spPr>
        <a:xfrm>
          <a:off x="14325600" y="63233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65405</xdr:rowOff>
    </xdr:from>
    <xdr:to>
      <xdr:col>81</xdr:col>
      <xdr:colOff>101600</xdr:colOff>
      <xdr:row>37</xdr:row>
      <xdr:rowOff>167005</xdr:rowOff>
    </xdr:to>
    <xdr:sp macro="" textlink="">
      <xdr:nvSpPr>
        <xdr:cNvPr id="418" name="フローチャート: 判断 417"/>
        <xdr:cNvSpPr/>
      </xdr:nvSpPr>
      <xdr:spPr>
        <a:xfrm>
          <a:off x="13578840" y="626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38735</xdr:rowOff>
    </xdr:from>
    <xdr:to>
      <xdr:col>76</xdr:col>
      <xdr:colOff>165100</xdr:colOff>
      <xdr:row>37</xdr:row>
      <xdr:rowOff>140335</xdr:rowOff>
    </xdr:to>
    <xdr:sp macro="" textlink="">
      <xdr:nvSpPr>
        <xdr:cNvPr id="419" name="フローチャート: 判断 418"/>
        <xdr:cNvSpPr/>
      </xdr:nvSpPr>
      <xdr:spPr>
        <a:xfrm>
          <a:off x="12804140" y="62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420" name="フローチャート: 判断 419"/>
        <xdr:cNvSpPr/>
      </xdr:nvSpPr>
      <xdr:spPr>
        <a:xfrm>
          <a:off x="12029440" y="62680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80645</xdr:rowOff>
    </xdr:from>
    <xdr:to>
      <xdr:col>67</xdr:col>
      <xdr:colOff>101600</xdr:colOff>
      <xdr:row>38</xdr:row>
      <xdr:rowOff>10795</xdr:rowOff>
    </xdr:to>
    <xdr:sp macro="" textlink="">
      <xdr:nvSpPr>
        <xdr:cNvPr id="421" name="フローチャート: 判断 420"/>
        <xdr:cNvSpPr/>
      </xdr:nvSpPr>
      <xdr:spPr>
        <a:xfrm>
          <a:off x="11231880" y="62833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2" name="テキスト ボックス 421"/>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3" name="テキスト ボックス 422"/>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4" name="テキスト ボックス 423"/>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5" name="テキスト ボックス 424"/>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6" name="テキスト ボックス 425"/>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114935</xdr:rowOff>
    </xdr:from>
    <xdr:to>
      <xdr:col>85</xdr:col>
      <xdr:colOff>177800</xdr:colOff>
      <xdr:row>37</xdr:row>
      <xdr:rowOff>45085</xdr:rowOff>
    </xdr:to>
    <xdr:sp macro="" textlink="">
      <xdr:nvSpPr>
        <xdr:cNvPr id="427" name="楕円 426"/>
        <xdr:cNvSpPr/>
      </xdr:nvSpPr>
      <xdr:spPr>
        <a:xfrm>
          <a:off x="14325600" y="614997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137812</xdr:rowOff>
    </xdr:from>
    <xdr:ext cx="405111" cy="259045"/>
    <xdr:sp macro="" textlink="">
      <xdr:nvSpPr>
        <xdr:cNvPr id="428" name="【一般廃棄物処理施設】&#10;有形固定資産減価償却率該当値テキスト"/>
        <xdr:cNvSpPr txBox="1"/>
      </xdr:nvSpPr>
      <xdr:spPr>
        <a:xfrm>
          <a:off x="14414500" y="600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67310</xdr:rowOff>
    </xdr:from>
    <xdr:to>
      <xdr:col>81</xdr:col>
      <xdr:colOff>101600</xdr:colOff>
      <xdr:row>36</xdr:row>
      <xdr:rowOff>168910</xdr:rowOff>
    </xdr:to>
    <xdr:sp macro="" textlink="">
      <xdr:nvSpPr>
        <xdr:cNvPr id="429" name="楕円 428"/>
        <xdr:cNvSpPr/>
      </xdr:nvSpPr>
      <xdr:spPr>
        <a:xfrm>
          <a:off x="13578840" y="610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118110</xdr:rowOff>
    </xdr:from>
    <xdr:to>
      <xdr:col>85</xdr:col>
      <xdr:colOff>127000</xdr:colOff>
      <xdr:row>36</xdr:row>
      <xdr:rowOff>165735</xdr:rowOff>
    </xdr:to>
    <xdr:cxnSp macro="">
      <xdr:nvCxnSpPr>
        <xdr:cNvPr id="430" name="直線コネクタ 429"/>
        <xdr:cNvCxnSpPr/>
      </xdr:nvCxnSpPr>
      <xdr:spPr>
        <a:xfrm>
          <a:off x="13629640" y="6153150"/>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19685</xdr:rowOff>
    </xdr:from>
    <xdr:to>
      <xdr:col>76</xdr:col>
      <xdr:colOff>165100</xdr:colOff>
      <xdr:row>36</xdr:row>
      <xdr:rowOff>121285</xdr:rowOff>
    </xdr:to>
    <xdr:sp macro="" textlink="">
      <xdr:nvSpPr>
        <xdr:cNvPr id="431" name="楕円 430"/>
        <xdr:cNvSpPr/>
      </xdr:nvSpPr>
      <xdr:spPr>
        <a:xfrm>
          <a:off x="12804140" y="605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70485</xdr:rowOff>
    </xdr:from>
    <xdr:to>
      <xdr:col>81</xdr:col>
      <xdr:colOff>50800</xdr:colOff>
      <xdr:row>36</xdr:row>
      <xdr:rowOff>118110</xdr:rowOff>
    </xdr:to>
    <xdr:cxnSp macro="">
      <xdr:nvCxnSpPr>
        <xdr:cNvPr id="432" name="直線コネクタ 431"/>
        <xdr:cNvCxnSpPr/>
      </xdr:nvCxnSpPr>
      <xdr:spPr>
        <a:xfrm>
          <a:off x="12854940" y="6105525"/>
          <a:ext cx="7747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143510</xdr:rowOff>
    </xdr:from>
    <xdr:to>
      <xdr:col>72</xdr:col>
      <xdr:colOff>38100</xdr:colOff>
      <xdr:row>36</xdr:row>
      <xdr:rowOff>73660</xdr:rowOff>
    </xdr:to>
    <xdr:sp macro="" textlink="">
      <xdr:nvSpPr>
        <xdr:cNvPr id="433" name="楕円 432"/>
        <xdr:cNvSpPr/>
      </xdr:nvSpPr>
      <xdr:spPr>
        <a:xfrm>
          <a:off x="12029440" y="60109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22860</xdr:rowOff>
    </xdr:from>
    <xdr:to>
      <xdr:col>76</xdr:col>
      <xdr:colOff>114300</xdr:colOff>
      <xdr:row>36</xdr:row>
      <xdr:rowOff>70485</xdr:rowOff>
    </xdr:to>
    <xdr:cxnSp macro="">
      <xdr:nvCxnSpPr>
        <xdr:cNvPr id="434" name="直線コネクタ 433"/>
        <xdr:cNvCxnSpPr/>
      </xdr:nvCxnSpPr>
      <xdr:spPr>
        <a:xfrm>
          <a:off x="12072620" y="6057900"/>
          <a:ext cx="78232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158132</xdr:rowOff>
    </xdr:from>
    <xdr:ext cx="405111" cy="259045"/>
    <xdr:sp macro="" textlink="">
      <xdr:nvSpPr>
        <xdr:cNvPr id="435" name="n_1aveValue【一般廃棄物処理施設】&#10;有形固定資産減価償却率"/>
        <xdr:cNvSpPr txBox="1"/>
      </xdr:nvSpPr>
      <xdr:spPr>
        <a:xfrm>
          <a:off x="13437244"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131462</xdr:rowOff>
    </xdr:from>
    <xdr:ext cx="405111" cy="259045"/>
    <xdr:sp macro="" textlink="">
      <xdr:nvSpPr>
        <xdr:cNvPr id="436" name="n_2aveValue【一般廃棄物処理施設】&#10;有形固定資産減価償却率"/>
        <xdr:cNvSpPr txBox="1"/>
      </xdr:nvSpPr>
      <xdr:spPr>
        <a:xfrm>
          <a:off x="12675244" y="6334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158132</xdr:rowOff>
    </xdr:from>
    <xdr:ext cx="405111" cy="259045"/>
    <xdr:sp macro="" textlink="">
      <xdr:nvSpPr>
        <xdr:cNvPr id="437" name="n_3aveValue【一般廃棄物処理施設】&#10;有形固定資産減価償却率"/>
        <xdr:cNvSpPr txBox="1"/>
      </xdr:nvSpPr>
      <xdr:spPr>
        <a:xfrm>
          <a:off x="11900544" y="636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27322</xdr:rowOff>
    </xdr:from>
    <xdr:ext cx="405111" cy="259045"/>
    <xdr:sp macro="" textlink="">
      <xdr:nvSpPr>
        <xdr:cNvPr id="438" name="n_4aveValue【一般廃棄物処理施設】&#10;有形固定資産減価償却率"/>
        <xdr:cNvSpPr txBox="1"/>
      </xdr:nvSpPr>
      <xdr:spPr>
        <a:xfrm>
          <a:off x="11102984" y="6062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13987</xdr:rowOff>
    </xdr:from>
    <xdr:ext cx="405111" cy="259045"/>
    <xdr:sp macro="" textlink="">
      <xdr:nvSpPr>
        <xdr:cNvPr id="439" name="n_1mainValue【一般廃棄物処理施設】&#10;有形固定資産減価償却率"/>
        <xdr:cNvSpPr txBox="1"/>
      </xdr:nvSpPr>
      <xdr:spPr>
        <a:xfrm>
          <a:off x="134372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137812</xdr:rowOff>
    </xdr:from>
    <xdr:ext cx="405111" cy="259045"/>
    <xdr:sp macro="" textlink="">
      <xdr:nvSpPr>
        <xdr:cNvPr id="440" name="n_2mainValue【一般廃棄物処理施設】&#10;有形固定資産減価償却率"/>
        <xdr:cNvSpPr txBox="1"/>
      </xdr:nvSpPr>
      <xdr:spPr>
        <a:xfrm>
          <a:off x="12675244" y="583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90187</xdr:rowOff>
    </xdr:from>
    <xdr:ext cx="405111" cy="259045"/>
    <xdr:sp macro="" textlink="">
      <xdr:nvSpPr>
        <xdr:cNvPr id="441" name="n_3mainValue【一般廃棄物処理施設】&#10;有形固定資産減価償却率"/>
        <xdr:cNvSpPr txBox="1"/>
      </xdr:nvSpPr>
      <xdr:spPr>
        <a:xfrm>
          <a:off x="11900544"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2" name="正方形/長方形 441"/>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3" name="正方形/長方形 442"/>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4" name="正方形/長方形 443"/>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45" name="正方形/長方形 444"/>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46" name="正方形/長方形 445"/>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47" name="正方形/長方形 446"/>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48" name="正方形/長方形 447"/>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49" name="正方形/長方形 448"/>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0" name="テキスト ボックス 449"/>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1" name="直線コネクタ 450"/>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452" name="直線コネクタ 451"/>
        <xdr:cNvCxnSpPr/>
      </xdr:nvCxnSpPr>
      <xdr:spPr>
        <a:xfrm>
          <a:off x="16093440" y="68922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453" name="テキスト ボックス 452"/>
        <xdr:cNvSpPr txBox="1"/>
      </xdr:nvSpPr>
      <xdr:spPr>
        <a:xfrm>
          <a:off x="15890374" y="6753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54" name="直線コネクタ 453"/>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55" name="テキスト ボックス 454"/>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456" name="直線コネクタ 455"/>
        <xdr:cNvCxnSpPr/>
      </xdr:nvCxnSpPr>
      <xdr:spPr>
        <a:xfrm>
          <a:off x="16093440" y="5775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457" name="テキスト ボックス 456"/>
        <xdr:cNvSpPr txBox="1"/>
      </xdr:nvSpPr>
      <xdr:spPr>
        <a:xfrm>
          <a:off x="15589461" y="56375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58" name="直線コネクタ 457"/>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59" name="テキスト ボックス 458"/>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0" name="【一般廃棄物処理施設】&#10;一人当たり有形固定資産（償却資産）額グラフ枠"/>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21136</xdr:rowOff>
    </xdr:from>
    <xdr:to>
      <xdr:col>116</xdr:col>
      <xdr:colOff>62864</xdr:colOff>
      <xdr:row>41</xdr:row>
      <xdr:rowOff>18599</xdr:rowOff>
    </xdr:to>
    <xdr:cxnSp macro="">
      <xdr:nvCxnSpPr>
        <xdr:cNvPr id="461" name="直線コネクタ 460"/>
        <xdr:cNvCxnSpPr/>
      </xdr:nvCxnSpPr>
      <xdr:spPr>
        <a:xfrm flipV="1">
          <a:off x="19509104" y="5720896"/>
          <a:ext cx="0" cy="1170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22426</xdr:rowOff>
    </xdr:from>
    <xdr:ext cx="313932" cy="259045"/>
    <xdr:sp macro="" textlink="">
      <xdr:nvSpPr>
        <xdr:cNvPr id="462" name="【一般廃棄物処理施設】&#10;一人当たり有形固定資産（償却資産）額最小値テキスト"/>
        <xdr:cNvSpPr txBox="1"/>
      </xdr:nvSpPr>
      <xdr:spPr>
        <a:xfrm>
          <a:off x="19547840" y="68956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18599</xdr:rowOff>
    </xdr:from>
    <xdr:to>
      <xdr:col>116</xdr:col>
      <xdr:colOff>152400</xdr:colOff>
      <xdr:row>41</xdr:row>
      <xdr:rowOff>18599</xdr:rowOff>
    </xdr:to>
    <xdr:cxnSp macro="">
      <xdr:nvCxnSpPr>
        <xdr:cNvPr id="463" name="直線コネクタ 462"/>
        <xdr:cNvCxnSpPr/>
      </xdr:nvCxnSpPr>
      <xdr:spPr>
        <a:xfrm>
          <a:off x="19443700" y="68918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139263</xdr:rowOff>
    </xdr:from>
    <xdr:ext cx="599010" cy="259045"/>
    <xdr:sp macro="" textlink="">
      <xdr:nvSpPr>
        <xdr:cNvPr id="464" name="【一般廃棄物処理施設】&#10;一人当たり有形固定資産（償却資産）額最大値テキスト"/>
        <xdr:cNvSpPr txBox="1"/>
      </xdr:nvSpPr>
      <xdr:spPr>
        <a:xfrm>
          <a:off x="19547840" y="5503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21136</xdr:rowOff>
    </xdr:from>
    <xdr:to>
      <xdr:col>116</xdr:col>
      <xdr:colOff>152400</xdr:colOff>
      <xdr:row>34</xdr:row>
      <xdr:rowOff>21136</xdr:rowOff>
    </xdr:to>
    <xdr:cxnSp macro="">
      <xdr:nvCxnSpPr>
        <xdr:cNvPr id="465" name="直線コネクタ 464"/>
        <xdr:cNvCxnSpPr/>
      </xdr:nvCxnSpPr>
      <xdr:spPr>
        <a:xfrm>
          <a:off x="19443700" y="572089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86505</xdr:rowOff>
    </xdr:from>
    <xdr:ext cx="534377" cy="259045"/>
    <xdr:sp macro="" textlink="">
      <xdr:nvSpPr>
        <xdr:cNvPr id="466" name="【一般廃棄物処理施設】&#10;一人当たり有形固定資産（償却資産）額平均値テキスト"/>
        <xdr:cNvSpPr txBox="1"/>
      </xdr:nvSpPr>
      <xdr:spPr>
        <a:xfrm>
          <a:off x="19547840" y="62891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63628</xdr:rowOff>
    </xdr:from>
    <xdr:to>
      <xdr:col>116</xdr:col>
      <xdr:colOff>114300</xdr:colOff>
      <xdr:row>38</xdr:row>
      <xdr:rowOff>165228</xdr:rowOff>
    </xdr:to>
    <xdr:sp macro="" textlink="">
      <xdr:nvSpPr>
        <xdr:cNvPr id="467" name="フローチャート: 判断 466"/>
        <xdr:cNvSpPr/>
      </xdr:nvSpPr>
      <xdr:spPr>
        <a:xfrm>
          <a:off x="19458940" y="6433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70234</xdr:rowOff>
    </xdr:from>
    <xdr:to>
      <xdr:col>112</xdr:col>
      <xdr:colOff>38100</xdr:colOff>
      <xdr:row>39</xdr:row>
      <xdr:rowOff>384</xdr:rowOff>
    </xdr:to>
    <xdr:sp macro="" textlink="">
      <xdr:nvSpPr>
        <xdr:cNvPr id="468" name="フローチャート: 判断 467"/>
        <xdr:cNvSpPr/>
      </xdr:nvSpPr>
      <xdr:spPr>
        <a:xfrm>
          <a:off x="18735040" y="64405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84539</xdr:rowOff>
    </xdr:from>
    <xdr:to>
      <xdr:col>107</xdr:col>
      <xdr:colOff>101600</xdr:colOff>
      <xdr:row>39</xdr:row>
      <xdr:rowOff>14689</xdr:rowOff>
    </xdr:to>
    <xdr:sp macro="" textlink="">
      <xdr:nvSpPr>
        <xdr:cNvPr id="469" name="フローチャート: 判断 468"/>
        <xdr:cNvSpPr/>
      </xdr:nvSpPr>
      <xdr:spPr>
        <a:xfrm>
          <a:off x="17937480" y="64548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99964</xdr:rowOff>
    </xdr:from>
    <xdr:to>
      <xdr:col>102</xdr:col>
      <xdr:colOff>165100</xdr:colOff>
      <xdr:row>39</xdr:row>
      <xdr:rowOff>30114</xdr:rowOff>
    </xdr:to>
    <xdr:sp macro="" textlink="">
      <xdr:nvSpPr>
        <xdr:cNvPr id="470" name="フローチャート: 判断 469"/>
        <xdr:cNvSpPr/>
      </xdr:nvSpPr>
      <xdr:spPr>
        <a:xfrm>
          <a:off x="17162780" y="64702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106238</xdr:rowOff>
    </xdr:from>
    <xdr:to>
      <xdr:col>98</xdr:col>
      <xdr:colOff>38100</xdr:colOff>
      <xdr:row>39</xdr:row>
      <xdr:rowOff>36388</xdr:rowOff>
    </xdr:to>
    <xdr:sp macro="" textlink="">
      <xdr:nvSpPr>
        <xdr:cNvPr id="471" name="フローチャート: 判断 470"/>
        <xdr:cNvSpPr/>
      </xdr:nvSpPr>
      <xdr:spPr>
        <a:xfrm>
          <a:off x="16388080" y="64765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2" name="テキスト ボックス 471"/>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73" name="テキスト ボックス 472"/>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74" name="テキスト ボックス 473"/>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75" name="テキスト ボックス 474"/>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76" name="テキスト ボックス 475"/>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84853</xdr:rowOff>
    </xdr:from>
    <xdr:to>
      <xdr:col>116</xdr:col>
      <xdr:colOff>114300</xdr:colOff>
      <xdr:row>40</xdr:row>
      <xdr:rowOff>15003</xdr:rowOff>
    </xdr:to>
    <xdr:sp macro="" textlink="">
      <xdr:nvSpPr>
        <xdr:cNvPr id="477" name="楕円 476"/>
        <xdr:cNvSpPr/>
      </xdr:nvSpPr>
      <xdr:spPr>
        <a:xfrm>
          <a:off x="19458940" y="66228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63280</xdr:rowOff>
    </xdr:from>
    <xdr:ext cx="534377" cy="259045"/>
    <xdr:sp macro="" textlink="">
      <xdr:nvSpPr>
        <xdr:cNvPr id="478" name="【一般廃棄物処理施設】&#10;一人当たり有形固定資産（償却資産）額該当値テキスト"/>
        <xdr:cNvSpPr txBox="1"/>
      </xdr:nvSpPr>
      <xdr:spPr>
        <a:xfrm>
          <a:off x="19547840" y="6601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89419</xdr:rowOff>
    </xdr:from>
    <xdr:to>
      <xdr:col>112</xdr:col>
      <xdr:colOff>38100</xdr:colOff>
      <xdr:row>40</xdr:row>
      <xdr:rowOff>19569</xdr:rowOff>
    </xdr:to>
    <xdr:sp macro="" textlink="">
      <xdr:nvSpPr>
        <xdr:cNvPr id="479" name="楕円 478"/>
        <xdr:cNvSpPr/>
      </xdr:nvSpPr>
      <xdr:spPr>
        <a:xfrm>
          <a:off x="18735040" y="662737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135653</xdr:rowOff>
    </xdr:from>
    <xdr:to>
      <xdr:col>116</xdr:col>
      <xdr:colOff>63500</xdr:colOff>
      <xdr:row>39</xdr:row>
      <xdr:rowOff>140219</xdr:rowOff>
    </xdr:to>
    <xdr:cxnSp macro="">
      <xdr:nvCxnSpPr>
        <xdr:cNvPr id="480" name="直線コネクタ 479"/>
        <xdr:cNvCxnSpPr/>
      </xdr:nvCxnSpPr>
      <xdr:spPr>
        <a:xfrm flipV="1">
          <a:off x="18778220" y="6673613"/>
          <a:ext cx="731520" cy="4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57341</xdr:rowOff>
    </xdr:from>
    <xdr:to>
      <xdr:col>107</xdr:col>
      <xdr:colOff>101600</xdr:colOff>
      <xdr:row>39</xdr:row>
      <xdr:rowOff>158941</xdr:rowOff>
    </xdr:to>
    <xdr:sp macro="" textlink="">
      <xdr:nvSpPr>
        <xdr:cNvPr id="481" name="楕円 480"/>
        <xdr:cNvSpPr/>
      </xdr:nvSpPr>
      <xdr:spPr>
        <a:xfrm>
          <a:off x="17937480" y="6595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108141</xdr:rowOff>
    </xdr:from>
    <xdr:to>
      <xdr:col>111</xdr:col>
      <xdr:colOff>177800</xdr:colOff>
      <xdr:row>39</xdr:row>
      <xdr:rowOff>140219</xdr:rowOff>
    </xdr:to>
    <xdr:cxnSp macro="">
      <xdr:nvCxnSpPr>
        <xdr:cNvPr id="482" name="直線コネクタ 481"/>
        <xdr:cNvCxnSpPr/>
      </xdr:nvCxnSpPr>
      <xdr:spPr>
        <a:xfrm>
          <a:off x="17988280" y="6646101"/>
          <a:ext cx="789940" cy="32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64977</xdr:rowOff>
    </xdr:from>
    <xdr:to>
      <xdr:col>102</xdr:col>
      <xdr:colOff>165100</xdr:colOff>
      <xdr:row>39</xdr:row>
      <xdr:rowOff>166577</xdr:rowOff>
    </xdr:to>
    <xdr:sp macro="" textlink="">
      <xdr:nvSpPr>
        <xdr:cNvPr id="483" name="楕円 482"/>
        <xdr:cNvSpPr/>
      </xdr:nvSpPr>
      <xdr:spPr>
        <a:xfrm>
          <a:off x="17162780" y="6602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108141</xdr:rowOff>
    </xdr:from>
    <xdr:to>
      <xdr:col>107</xdr:col>
      <xdr:colOff>50800</xdr:colOff>
      <xdr:row>39</xdr:row>
      <xdr:rowOff>115777</xdr:rowOff>
    </xdr:to>
    <xdr:cxnSp macro="">
      <xdr:nvCxnSpPr>
        <xdr:cNvPr id="484" name="直線コネクタ 483"/>
        <xdr:cNvCxnSpPr/>
      </xdr:nvCxnSpPr>
      <xdr:spPr>
        <a:xfrm flipV="1">
          <a:off x="17213580" y="6646101"/>
          <a:ext cx="774700" cy="7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16911</xdr:rowOff>
    </xdr:from>
    <xdr:ext cx="534377" cy="259045"/>
    <xdr:sp macro="" textlink="">
      <xdr:nvSpPr>
        <xdr:cNvPr id="485" name="n_1aveValue【一般廃棄物処理施設】&#10;一人当たり有形固定資産（償却資産）額"/>
        <xdr:cNvSpPr txBox="1"/>
      </xdr:nvSpPr>
      <xdr:spPr>
        <a:xfrm>
          <a:off x="18528811" y="621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31216</xdr:rowOff>
    </xdr:from>
    <xdr:ext cx="534377" cy="259045"/>
    <xdr:sp macro="" textlink="">
      <xdr:nvSpPr>
        <xdr:cNvPr id="486" name="n_2aveValue【一般廃棄物処理施設】&#10;一人当たり有形固定資産（償却資産）額"/>
        <xdr:cNvSpPr txBox="1"/>
      </xdr:nvSpPr>
      <xdr:spPr>
        <a:xfrm>
          <a:off x="17766811" y="6233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46641</xdr:rowOff>
    </xdr:from>
    <xdr:ext cx="534377" cy="259045"/>
    <xdr:sp macro="" textlink="">
      <xdr:nvSpPr>
        <xdr:cNvPr id="487" name="n_3aveValue【一般廃棄物処理施設】&#10;一人当たり有形固定資産（償却資産）額"/>
        <xdr:cNvSpPr txBox="1"/>
      </xdr:nvSpPr>
      <xdr:spPr>
        <a:xfrm>
          <a:off x="16969251" y="6249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52916</xdr:rowOff>
    </xdr:from>
    <xdr:ext cx="534377" cy="259045"/>
    <xdr:sp macro="" textlink="">
      <xdr:nvSpPr>
        <xdr:cNvPr id="488" name="n_4aveValue【一般廃棄物処理施設】&#10;一人当たり有形固定資産（償却資産）額"/>
        <xdr:cNvSpPr txBox="1"/>
      </xdr:nvSpPr>
      <xdr:spPr>
        <a:xfrm>
          <a:off x="16194551" y="625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10696</xdr:rowOff>
    </xdr:from>
    <xdr:ext cx="534377" cy="259045"/>
    <xdr:sp macro="" textlink="">
      <xdr:nvSpPr>
        <xdr:cNvPr id="489" name="n_1mainValue【一般廃棄物処理施設】&#10;一人当たり有形固定資産（償却資産）額"/>
        <xdr:cNvSpPr txBox="1"/>
      </xdr:nvSpPr>
      <xdr:spPr>
        <a:xfrm>
          <a:off x="18528811" y="671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150068</xdr:rowOff>
    </xdr:from>
    <xdr:ext cx="534377" cy="259045"/>
    <xdr:sp macro="" textlink="">
      <xdr:nvSpPr>
        <xdr:cNvPr id="490" name="n_2mainValue【一般廃棄物処理施設】&#10;一人当たり有形固定資産（償却資産）額"/>
        <xdr:cNvSpPr txBox="1"/>
      </xdr:nvSpPr>
      <xdr:spPr>
        <a:xfrm>
          <a:off x="17766811" y="66880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157704</xdr:rowOff>
    </xdr:from>
    <xdr:ext cx="534377" cy="259045"/>
    <xdr:sp macro="" textlink="">
      <xdr:nvSpPr>
        <xdr:cNvPr id="491" name="n_3mainValue【一般廃棄物処理施設】&#10;一人当たり有形固定資産（償却資産）額"/>
        <xdr:cNvSpPr txBox="1"/>
      </xdr:nvSpPr>
      <xdr:spPr>
        <a:xfrm>
          <a:off x="16969251" y="6695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92" name="正方形/長方形 491"/>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93" name="正方形/長方形 492"/>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94" name="正方形/長方形 493"/>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95" name="正方形/長方形 494"/>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96" name="正方形/長方形 495"/>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97" name="正方形/長方形 496"/>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98" name="正方形/長方形 497"/>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99" name="正方形/長方形 498"/>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00" name="正方形/長方形 499"/>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01" name="正方形/長方形 500"/>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02" name="正方形/長方形 501"/>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03" name="正方形/長方形 502"/>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04" name="正方形/長方形 503"/>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05" name="正方形/長方形 504"/>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06" name="正方形/長方形 505"/>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07" name="正方形/長方形 506"/>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08" name="正方形/長方形 507"/>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09" name="正方形/長方形 508"/>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0" name="正方形/長方形 509"/>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1" name="正方形/長方形 510"/>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2" name="正方形/長方形 511"/>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13" name="正方形/長方形 512"/>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14" name="正方形/長方形 513"/>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15" name="正方形/長方形 514"/>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16" name="テキスト ボックス 515"/>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17" name="直線コネクタ 516"/>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18" name="テキスト ボックス 517"/>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19" name="直線コネクタ 518"/>
        <xdr:cNvCxnSpPr/>
      </xdr:nvCxnSpPr>
      <xdr:spPr>
        <a:xfrm>
          <a:off x="10960100" y="1458576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20" name="テキスト ボックス 519"/>
        <xdr:cNvSpPr txBox="1"/>
      </xdr:nvSpPr>
      <xdr:spPr>
        <a:xfrm>
          <a:off x="105615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21" name="直線コネクタ 520"/>
        <xdr:cNvCxnSpPr/>
      </xdr:nvCxnSpPr>
      <xdr:spPr>
        <a:xfrm>
          <a:off x="10960100" y="1426300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22" name="テキスト ボックス 521"/>
        <xdr:cNvSpPr txBox="1"/>
      </xdr:nvSpPr>
      <xdr:spPr>
        <a:xfrm>
          <a:off x="1060276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23" name="直線コネクタ 522"/>
        <xdr:cNvCxnSpPr/>
      </xdr:nvCxnSpPr>
      <xdr:spPr>
        <a:xfrm>
          <a:off x="10960100" y="1394405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24" name="テキスト ボックス 523"/>
        <xdr:cNvSpPr txBox="1"/>
      </xdr:nvSpPr>
      <xdr:spPr>
        <a:xfrm>
          <a:off x="1060276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25" name="直線コネクタ 524"/>
        <xdr:cNvCxnSpPr/>
      </xdr:nvCxnSpPr>
      <xdr:spPr>
        <a:xfrm>
          <a:off x="10960100" y="1362510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26" name="テキスト ボックス 525"/>
        <xdr:cNvSpPr txBox="1"/>
      </xdr:nvSpPr>
      <xdr:spPr>
        <a:xfrm>
          <a:off x="1060276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27" name="直線コネクタ 526"/>
        <xdr:cNvCxnSpPr/>
      </xdr:nvCxnSpPr>
      <xdr:spPr>
        <a:xfrm>
          <a:off x="10960100" y="1330615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28" name="テキスト ボックス 527"/>
        <xdr:cNvSpPr txBox="1"/>
      </xdr:nvSpPr>
      <xdr:spPr>
        <a:xfrm>
          <a:off x="1060276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29" name="直線コネクタ 528"/>
        <xdr:cNvCxnSpPr/>
      </xdr:nvCxnSpPr>
      <xdr:spPr>
        <a:xfrm>
          <a:off x="10960100" y="1298720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30" name="テキスト ボックス 529"/>
        <xdr:cNvSpPr txBox="1"/>
      </xdr:nvSpPr>
      <xdr:spPr>
        <a:xfrm>
          <a:off x="1066688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1" name="直線コネクタ 530"/>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消防施設】&#10;有形固定資産減価償却率グラフ枠"/>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2177</xdr:rowOff>
    </xdr:from>
    <xdr:to>
      <xdr:col>85</xdr:col>
      <xdr:colOff>126364</xdr:colOff>
      <xdr:row>86</xdr:row>
      <xdr:rowOff>168729</xdr:rowOff>
    </xdr:to>
    <xdr:cxnSp macro="">
      <xdr:nvCxnSpPr>
        <xdr:cNvPr id="533" name="直線コネクタ 532"/>
        <xdr:cNvCxnSpPr/>
      </xdr:nvCxnSpPr>
      <xdr:spPr>
        <a:xfrm flipV="1">
          <a:off x="14375764" y="13078097"/>
          <a:ext cx="0" cy="1507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34" name="【消防施設】&#10;有形固定資産減価償却率最小値テキスト"/>
        <xdr:cNvSpPr txBox="1"/>
      </xdr:nvSpPr>
      <xdr:spPr>
        <a:xfrm>
          <a:off x="1441450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35" name="直線コネクタ 534"/>
        <xdr:cNvCxnSpPr/>
      </xdr:nvCxnSpPr>
      <xdr:spPr>
        <a:xfrm>
          <a:off x="1428750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120304</xdr:rowOff>
    </xdr:from>
    <xdr:ext cx="340478" cy="259045"/>
    <xdr:sp macro="" textlink="">
      <xdr:nvSpPr>
        <xdr:cNvPr id="536" name="【消防施設】&#10;有形固定資産減価償却率最大値テキスト"/>
        <xdr:cNvSpPr txBox="1"/>
      </xdr:nvSpPr>
      <xdr:spPr>
        <a:xfrm>
          <a:off x="14414500" y="128609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2177</xdr:rowOff>
    </xdr:from>
    <xdr:to>
      <xdr:col>86</xdr:col>
      <xdr:colOff>25400</xdr:colOff>
      <xdr:row>78</xdr:row>
      <xdr:rowOff>2177</xdr:rowOff>
    </xdr:to>
    <xdr:cxnSp macro="">
      <xdr:nvCxnSpPr>
        <xdr:cNvPr id="537" name="直線コネクタ 536"/>
        <xdr:cNvCxnSpPr/>
      </xdr:nvCxnSpPr>
      <xdr:spPr>
        <a:xfrm>
          <a:off x="14287500" y="130780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117946</xdr:rowOff>
    </xdr:from>
    <xdr:ext cx="405111" cy="259045"/>
    <xdr:sp macro="" textlink="">
      <xdr:nvSpPr>
        <xdr:cNvPr id="538" name="【消防施設】&#10;有形固定資産減価償却率平均値テキスト"/>
        <xdr:cNvSpPr txBox="1"/>
      </xdr:nvSpPr>
      <xdr:spPr>
        <a:xfrm>
          <a:off x="14414500" y="138644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95069</xdr:rowOff>
    </xdr:from>
    <xdr:to>
      <xdr:col>85</xdr:col>
      <xdr:colOff>177800</xdr:colOff>
      <xdr:row>84</xdr:row>
      <xdr:rowOff>25219</xdr:rowOff>
    </xdr:to>
    <xdr:sp macro="" textlink="">
      <xdr:nvSpPr>
        <xdr:cNvPr id="539" name="フローチャート: 判断 538"/>
        <xdr:cNvSpPr/>
      </xdr:nvSpPr>
      <xdr:spPr>
        <a:xfrm>
          <a:off x="14325600" y="14009189"/>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85271</xdr:rowOff>
    </xdr:from>
    <xdr:to>
      <xdr:col>81</xdr:col>
      <xdr:colOff>101600</xdr:colOff>
      <xdr:row>84</xdr:row>
      <xdr:rowOff>15421</xdr:rowOff>
    </xdr:to>
    <xdr:sp macro="" textlink="">
      <xdr:nvSpPr>
        <xdr:cNvPr id="540" name="フローチャート: 判断 539"/>
        <xdr:cNvSpPr/>
      </xdr:nvSpPr>
      <xdr:spPr>
        <a:xfrm>
          <a:off x="13578840" y="1399939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67311</xdr:rowOff>
    </xdr:from>
    <xdr:to>
      <xdr:col>76</xdr:col>
      <xdr:colOff>165100</xdr:colOff>
      <xdr:row>83</xdr:row>
      <xdr:rowOff>168911</xdr:rowOff>
    </xdr:to>
    <xdr:sp macro="" textlink="">
      <xdr:nvSpPr>
        <xdr:cNvPr id="541" name="フローチャート: 判断 540"/>
        <xdr:cNvSpPr/>
      </xdr:nvSpPr>
      <xdr:spPr>
        <a:xfrm>
          <a:off x="12804140" y="13981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57513</xdr:rowOff>
    </xdr:from>
    <xdr:to>
      <xdr:col>72</xdr:col>
      <xdr:colOff>38100</xdr:colOff>
      <xdr:row>83</xdr:row>
      <xdr:rowOff>159113</xdr:rowOff>
    </xdr:to>
    <xdr:sp macro="" textlink="">
      <xdr:nvSpPr>
        <xdr:cNvPr id="542" name="フローチャート: 判断 541"/>
        <xdr:cNvSpPr/>
      </xdr:nvSpPr>
      <xdr:spPr>
        <a:xfrm>
          <a:off x="12029440" y="1397163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55880</xdr:rowOff>
    </xdr:from>
    <xdr:to>
      <xdr:col>67</xdr:col>
      <xdr:colOff>101600</xdr:colOff>
      <xdr:row>83</xdr:row>
      <xdr:rowOff>157480</xdr:rowOff>
    </xdr:to>
    <xdr:sp macro="" textlink="">
      <xdr:nvSpPr>
        <xdr:cNvPr id="543" name="フローチャート: 判断 542"/>
        <xdr:cNvSpPr/>
      </xdr:nvSpPr>
      <xdr:spPr>
        <a:xfrm>
          <a:off x="11231880" y="1397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44" name="テキスト ボックス 543"/>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45" name="テキスト ボックス 544"/>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46" name="テキスト ボックス 545"/>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47" name="テキスト ボックス 546"/>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48" name="テキスト ボックス 547"/>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39551</xdr:rowOff>
    </xdr:from>
    <xdr:to>
      <xdr:col>85</xdr:col>
      <xdr:colOff>177800</xdr:colOff>
      <xdr:row>84</xdr:row>
      <xdr:rowOff>141151</xdr:rowOff>
    </xdr:to>
    <xdr:sp macro="" textlink="">
      <xdr:nvSpPr>
        <xdr:cNvPr id="549" name="楕円 548"/>
        <xdr:cNvSpPr/>
      </xdr:nvSpPr>
      <xdr:spPr>
        <a:xfrm>
          <a:off x="14325600" y="14121311"/>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17978</xdr:rowOff>
    </xdr:from>
    <xdr:ext cx="405111" cy="259045"/>
    <xdr:sp macro="" textlink="">
      <xdr:nvSpPr>
        <xdr:cNvPr id="550" name="【消防施設】&#10;有形固定資産減価償却率該当値テキスト"/>
        <xdr:cNvSpPr txBox="1"/>
      </xdr:nvSpPr>
      <xdr:spPr>
        <a:xfrm>
          <a:off x="14414500" y="1409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10161</xdr:rowOff>
    </xdr:from>
    <xdr:to>
      <xdr:col>81</xdr:col>
      <xdr:colOff>101600</xdr:colOff>
      <xdr:row>84</xdr:row>
      <xdr:rowOff>111761</xdr:rowOff>
    </xdr:to>
    <xdr:sp macro="" textlink="">
      <xdr:nvSpPr>
        <xdr:cNvPr id="551" name="楕円 550"/>
        <xdr:cNvSpPr/>
      </xdr:nvSpPr>
      <xdr:spPr>
        <a:xfrm>
          <a:off x="13578840" y="140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60961</xdr:rowOff>
    </xdr:from>
    <xdr:to>
      <xdr:col>85</xdr:col>
      <xdr:colOff>127000</xdr:colOff>
      <xdr:row>84</xdr:row>
      <xdr:rowOff>90351</xdr:rowOff>
    </xdr:to>
    <xdr:cxnSp macro="">
      <xdr:nvCxnSpPr>
        <xdr:cNvPr id="552" name="直線コネクタ 551"/>
        <xdr:cNvCxnSpPr/>
      </xdr:nvCxnSpPr>
      <xdr:spPr>
        <a:xfrm>
          <a:off x="13629640" y="14142721"/>
          <a:ext cx="74676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42818</xdr:rowOff>
    </xdr:from>
    <xdr:to>
      <xdr:col>76</xdr:col>
      <xdr:colOff>165100</xdr:colOff>
      <xdr:row>84</xdr:row>
      <xdr:rowOff>144418</xdr:rowOff>
    </xdr:to>
    <xdr:sp macro="" textlink="">
      <xdr:nvSpPr>
        <xdr:cNvPr id="553" name="楕円 552"/>
        <xdr:cNvSpPr/>
      </xdr:nvSpPr>
      <xdr:spPr>
        <a:xfrm>
          <a:off x="12804140" y="14124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60961</xdr:rowOff>
    </xdr:from>
    <xdr:to>
      <xdr:col>81</xdr:col>
      <xdr:colOff>50800</xdr:colOff>
      <xdr:row>84</xdr:row>
      <xdr:rowOff>93618</xdr:rowOff>
    </xdr:to>
    <xdr:cxnSp macro="">
      <xdr:nvCxnSpPr>
        <xdr:cNvPr id="554" name="直線コネクタ 553"/>
        <xdr:cNvCxnSpPr/>
      </xdr:nvCxnSpPr>
      <xdr:spPr>
        <a:xfrm flipV="1">
          <a:off x="12854940" y="14142721"/>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111398</xdr:rowOff>
    </xdr:from>
    <xdr:to>
      <xdr:col>72</xdr:col>
      <xdr:colOff>38100</xdr:colOff>
      <xdr:row>84</xdr:row>
      <xdr:rowOff>41548</xdr:rowOff>
    </xdr:to>
    <xdr:sp macro="" textlink="">
      <xdr:nvSpPr>
        <xdr:cNvPr id="555" name="楕円 554"/>
        <xdr:cNvSpPr/>
      </xdr:nvSpPr>
      <xdr:spPr>
        <a:xfrm>
          <a:off x="12029440" y="140255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162198</xdr:rowOff>
    </xdr:from>
    <xdr:to>
      <xdr:col>76</xdr:col>
      <xdr:colOff>114300</xdr:colOff>
      <xdr:row>84</xdr:row>
      <xdr:rowOff>93618</xdr:rowOff>
    </xdr:to>
    <xdr:cxnSp macro="">
      <xdr:nvCxnSpPr>
        <xdr:cNvPr id="556" name="直線コネクタ 555"/>
        <xdr:cNvCxnSpPr/>
      </xdr:nvCxnSpPr>
      <xdr:spPr>
        <a:xfrm>
          <a:off x="12072620" y="14076318"/>
          <a:ext cx="78232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126093</xdr:rowOff>
    </xdr:from>
    <xdr:to>
      <xdr:col>67</xdr:col>
      <xdr:colOff>101600</xdr:colOff>
      <xdr:row>84</xdr:row>
      <xdr:rowOff>56243</xdr:rowOff>
    </xdr:to>
    <xdr:sp macro="" textlink="">
      <xdr:nvSpPr>
        <xdr:cNvPr id="557" name="楕円 556"/>
        <xdr:cNvSpPr/>
      </xdr:nvSpPr>
      <xdr:spPr>
        <a:xfrm>
          <a:off x="11231880" y="140402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162198</xdr:rowOff>
    </xdr:from>
    <xdr:to>
      <xdr:col>71</xdr:col>
      <xdr:colOff>177800</xdr:colOff>
      <xdr:row>84</xdr:row>
      <xdr:rowOff>5443</xdr:rowOff>
    </xdr:to>
    <xdr:cxnSp macro="">
      <xdr:nvCxnSpPr>
        <xdr:cNvPr id="558" name="直線コネクタ 557"/>
        <xdr:cNvCxnSpPr/>
      </xdr:nvCxnSpPr>
      <xdr:spPr>
        <a:xfrm flipV="1">
          <a:off x="11282680" y="14076318"/>
          <a:ext cx="78994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31948</xdr:rowOff>
    </xdr:from>
    <xdr:ext cx="405111" cy="259045"/>
    <xdr:sp macro="" textlink="">
      <xdr:nvSpPr>
        <xdr:cNvPr id="559" name="n_1aveValue【消防施設】&#10;有形固定資産減価償却率"/>
        <xdr:cNvSpPr txBox="1"/>
      </xdr:nvSpPr>
      <xdr:spPr>
        <a:xfrm>
          <a:off x="13437244" y="13778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13988</xdr:rowOff>
    </xdr:from>
    <xdr:ext cx="405111" cy="259045"/>
    <xdr:sp macro="" textlink="">
      <xdr:nvSpPr>
        <xdr:cNvPr id="560" name="n_2aveValue【消防施設】&#10;有形固定資産減価償却率"/>
        <xdr:cNvSpPr txBox="1"/>
      </xdr:nvSpPr>
      <xdr:spPr>
        <a:xfrm>
          <a:off x="12675244" y="13760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4190</xdr:rowOff>
    </xdr:from>
    <xdr:ext cx="405111" cy="259045"/>
    <xdr:sp macro="" textlink="">
      <xdr:nvSpPr>
        <xdr:cNvPr id="561" name="n_3aveValue【消防施設】&#10;有形固定資産減価償却率"/>
        <xdr:cNvSpPr txBox="1"/>
      </xdr:nvSpPr>
      <xdr:spPr>
        <a:xfrm>
          <a:off x="11900544" y="13750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2557</xdr:rowOff>
    </xdr:from>
    <xdr:ext cx="405111" cy="259045"/>
    <xdr:sp macro="" textlink="">
      <xdr:nvSpPr>
        <xdr:cNvPr id="562" name="n_4aveValue【消防施設】&#10;有形固定資産減価償却率"/>
        <xdr:cNvSpPr txBox="1"/>
      </xdr:nvSpPr>
      <xdr:spPr>
        <a:xfrm>
          <a:off x="11102984" y="1374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102888</xdr:rowOff>
    </xdr:from>
    <xdr:ext cx="405111" cy="259045"/>
    <xdr:sp macro="" textlink="">
      <xdr:nvSpPr>
        <xdr:cNvPr id="563" name="n_1mainValue【消防施設】&#10;有形固定資産減価償却率"/>
        <xdr:cNvSpPr txBox="1"/>
      </xdr:nvSpPr>
      <xdr:spPr>
        <a:xfrm>
          <a:off x="13437244" y="14184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135545</xdr:rowOff>
    </xdr:from>
    <xdr:ext cx="405111" cy="259045"/>
    <xdr:sp macro="" textlink="">
      <xdr:nvSpPr>
        <xdr:cNvPr id="564" name="n_2mainValue【消防施設】&#10;有形固定資産減価償却率"/>
        <xdr:cNvSpPr txBox="1"/>
      </xdr:nvSpPr>
      <xdr:spPr>
        <a:xfrm>
          <a:off x="12675244" y="142173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32675</xdr:rowOff>
    </xdr:from>
    <xdr:ext cx="405111" cy="259045"/>
    <xdr:sp macro="" textlink="">
      <xdr:nvSpPr>
        <xdr:cNvPr id="565" name="n_3mainValue【消防施設】&#10;有形固定資産減価償却率"/>
        <xdr:cNvSpPr txBox="1"/>
      </xdr:nvSpPr>
      <xdr:spPr>
        <a:xfrm>
          <a:off x="11900544" y="14114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47370</xdr:rowOff>
    </xdr:from>
    <xdr:ext cx="405111" cy="259045"/>
    <xdr:sp macro="" textlink="">
      <xdr:nvSpPr>
        <xdr:cNvPr id="566" name="n_4mainValue【消防施設】&#10;有形固定資産減価償却率"/>
        <xdr:cNvSpPr txBox="1"/>
      </xdr:nvSpPr>
      <xdr:spPr>
        <a:xfrm>
          <a:off x="11102984" y="1412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67" name="正方形/長方形 566"/>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68" name="正方形/長方形 567"/>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69" name="正方形/長方形 568"/>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0" name="正方形/長方形 569"/>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1" name="正方形/長方形 570"/>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2" name="正方形/長方形 571"/>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3" name="正方形/長方形 572"/>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4" name="正方形/長方形 573"/>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75" name="テキスト ボックス 574"/>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76" name="直線コネクタ 575"/>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77" name="直線コネクタ 576"/>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78" name="テキスト ボックス 577"/>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79" name="直線コネクタ 578"/>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80" name="テキスト ボックス 579"/>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81" name="直線コネクタ 580"/>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82" name="テキスト ボックス 581"/>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83" name="直線コネクタ 582"/>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84" name="テキスト ボックス 583"/>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85" name="直線コネクタ 584"/>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86" name="テキスト ボックス 585"/>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87" name="【消防施設】&#10;一人当たり面積グラフ枠"/>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113537</xdr:rowOff>
    </xdr:from>
    <xdr:to>
      <xdr:col>116</xdr:col>
      <xdr:colOff>62864</xdr:colOff>
      <xdr:row>86</xdr:row>
      <xdr:rowOff>24385</xdr:rowOff>
    </xdr:to>
    <xdr:cxnSp macro="">
      <xdr:nvCxnSpPr>
        <xdr:cNvPr id="588" name="直線コネクタ 587"/>
        <xdr:cNvCxnSpPr/>
      </xdr:nvCxnSpPr>
      <xdr:spPr>
        <a:xfrm flipV="1">
          <a:off x="19509104" y="13357097"/>
          <a:ext cx="0" cy="1084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589" name="【消防施設】&#10;一人当たり面積最小値テキスト"/>
        <xdr:cNvSpPr txBox="1"/>
      </xdr:nvSpPr>
      <xdr:spPr>
        <a:xfrm>
          <a:off x="19547840" y="1444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590" name="直線コネクタ 589"/>
        <xdr:cNvCxnSpPr/>
      </xdr:nvCxnSpPr>
      <xdr:spPr>
        <a:xfrm>
          <a:off x="19443700" y="14441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60214</xdr:rowOff>
    </xdr:from>
    <xdr:ext cx="469744" cy="259045"/>
    <xdr:sp macro="" textlink="">
      <xdr:nvSpPr>
        <xdr:cNvPr id="591" name="【消防施設】&#10;一人当たり面積最大値テキスト"/>
        <xdr:cNvSpPr txBox="1"/>
      </xdr:nvSpPr>
      <xdr:spPr>
        <a:xfrm>
          <a:off x="19547840" y="1313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113537</xdr:rowOff>
    </xdr:from>
    <xdr:to>
      <xdr:col>116</xdr:col>
      <xdr:colOff>152400</xdr:colOff>
      <xdr:row>79</xdr:row>
      <xdr:rowOff>113537</xdr:rowOff>
    </xdr:to>
    <xdr:cxnSp macro="">
      <xdr:nvCxnSpPr>
        <xdr:cNvPr id="592" name="直線コネクタ 591"/>
        <xdr:cNvCxnSpPr/>
      </xdr:nvCxnSpPr>
      <xdr:spPr>
        <a:xfrm>
          <a:off x="19443700" y="133570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60469</xdr:rowOff>
    </xdr:from>
    <xdr:ext cx="469744" cy="259045"/>
    <xdr:sp macro="" textlink="">
      <xdr:nvSpPr>
        <xdr:cNvPr id="593" name="【消防施設】&#10;一人当たり面積平均値テキスト"/>
        <xdr:cNvSpPr txBox="1"/>
      </xdr:nvSpPr>
      <xdr:spPr>
        <a:xfrm>
          <a:off x="19547840" y="13974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37592</xdr:rowOff>
    </xdr:from>
    <xdr:to>
      <xdr:col>116</xdr:col>
      <xdr:colOff>114300</xdr:colOff>
      <xdr:row>84</xdr:row>
      <xdr:rowOff>139192</xdr:rowOff>
    </xdr:to>
    <xdr:sp macro="" textlink="">
      <xdr:nvSpPr>
        <xdr:cNvPr id="594" name="フローチャート: 判断 593"/>
        <xdr:cNvSpPr/>
      </xdr:nvSpPr>
      <xdr:spPr>
        <a:xfrm>
          <a:off x="19458940" y="1411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51308</xdr:rowOff>
    </xdr:from>
    <xdr:to>
      <xdr:col>112</xdr:col>
      <xdr:colOff>38100</xdr:colOff>
      <xdr:row>84</xdr:row>
      <xdr:rowOff>152908</xdr:rowOff>
    </xdr:to>
    <xdr:sp macro="" textlink="">
      <xdr:nvSpPr>
        <xdr:cNvPr id="595" name="フローチャート: 判断 594"/>
        <xdr:cNvSpPr/>
      </xdr:nvSpPr>
      <xdr:spPr>
        <a:xfrm>
          <a:off x="18735040" y="141330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46737</xdr:rowOff>
    </xdr:from>
    <xdr:to>
      <xdr:col>107</xdr:col>
      <xdr:colOff>101600</xdr:colOff>
      <xdr:row>84</xdr:row>
      <xdr:rowOff>148337</xdr:rowOff>
    </xdr:to>
    <xdr:sp macro="" textlink="">
      <xdr:nvSpPr>
        <xdr:cNvPr id="596" name="フローチャート: 判断 595"/>
        <xdr:cNvSpPr/>
      </xdr:nvSpPr>
      <xdr:spPr>
        <a:xfrm>
          <a:off x="17937480" y="14128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65024</xdr:rowOff>
    </xdr:from>
    <xdr:to>
      <xdr:col>102</xdr:col>
      <xdr:colOff>165100</xdr:colOff>
      <xdr:row>84</xdr:row>
      <xdr:rowOff>166624</xdr:rowOff>
    </xdr:to>
    <xdr:sp macro="" textlink="">
      <xdr:nvSpPr>
        <xdr:cNvPr id="597" name="フローチャート: 判断 596"/>
        <xdr:cNvSpPr/>
      </xdr:nvSpPr>
      <xdr:spPr>
        <a:xfrm>
          <a:off x="17162780" y="14146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69596</xdr:rowOff>
    </xdr:from>
    <xdr:to>
      <xdr:col>98</xdr:col>
      <xdr:colOff>38100</xdr:colOff>
      <xdr:row>84</xdr:row>
      <xdr:rowOff>171196</xdr:rowOff>
    </xdr:to>
    <xdr:sp macro="" textlink="">
      <xdr:nvSpPr>
        <xdr:cNvPr id="598" name="フローチャート: 判断 597"/>
        <xdr:cNvSpPr/>
      </xdr:nvSpPr>
      <xdr:spPr>
        <a:xfrm>
          <a:off x="16388080" y="141513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99" name="テキスト ボックス 598"/>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0" name="テキスト ボックス 599"/>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1" name="テキスト ボックス 600"/>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2" name="テキスト ボックス 601"/>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03" name="テキスト ボックス 602"/>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51308</xdr:rowOff>
    </xdr:from>
    <xdr:to>
      <xdr:col>116</xdr:col>
      <xdr:colOff>114300</xdr:colOff>
      <xdr:row>84</xdr:row>
      <xdr:rowOff>152908</xdr:rowOff>
    </xdr:to>
    <xdr:sp macro="" textlink="">
      <xdr:nvSpPr>
        <xdr:cNvPr id="604" name="楕円 603"/>
        <xdr:cNvSpPr/>
      </xdr:nvSpPr>
      <xdr:spPr>
        <a:xfrm>
          <a:off x="19458940" y="1413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29735</xdr:rowOff>
    </xdr:from>
    <xdr:ext cx="469744" cy="259045"/>
    <xdr:sp macro="" textlink="">
      <xdr:nvSpPr>
        <xdr:cNvPr id="605" name="【消防施設】&#10;一人当たり面積該当値テキスト"/>
        <xdr:cNvSpPr txBox="1"/>
      </xdr:nvSpPr>
      <xdr:spPr>
        <a:xfrm>
          <a:off x="19547840" y="14111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51308</xdr:rowOff>
    </xdr:from>
    <xdr:to>
      <xdr:col>112</xdr:col>
      <xdr:colOff>38100</xdr:colOff>
      <xdr:row>84</xdr:row>
      <xdr:rowOff>152908</xdr:rowOff>
    </xdr:to>
    <xdr:sp macro="" textlink="">
      <xdr:nvSpPr>
        <xdr:cNvPr id="606" name="楕円 605"/>
        <xdr:cNvSpPr/>
      </xdr:nvSpPr>
      <xdr:spPr>
        <a:xfrm>
          <a:off x="18735040" y="1413306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102108</xdr:rowOff>
    </xdr:from>
    <xdr:to>
      <xdr:col>116</xdr:col>
      <xdr:colOff>63500</xdr:colOff>
      <xdr:row>84</xdr:row>
      <xdr:rowOff>102108</xdr:rowOff>
    </xdr:to>
    <xdr:cxnSp macro="">
      <xdr:nvCxnSpPr>
        <xdr:cNvPr id="607" name="直線コネクタ 606"/>
        <xdr:cNvCxnSpPr/>
      </xdr:nvCxnSpPr>
      <xdr:spPr>
        <a:xfrm>
          <a:off x="18778220" y="1418386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51308</xdr:rowOff>
    </xdr:from>
    <xdr:to>
      <xdr:col>107</xdr:col>
      <xdr:colOff>101600</xdr:colOff>
      <xdr:row>84</xdr:row>
      <xdr:rowOff>152908</xdr:rowOff>
    </xdr:to>
    <xdr:sp macro="" textlink="">
      <xdr:nvSpPr>
        <xdr:cNvPr id="608" name="楕円 607"/>
        <xdr:cNvSpPr/>
      </xdr:nvSpPr>
      <xdr:spPr>
        <a:xfrm>
          <a:off x="17937480" y="14133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102108</xdr:rowOff>
    </xdr:from>
    <xdr:to>
      <xdr:col>111</xdr:col>
      <xdr:colOff>177800</xdr:colOff>
      <xdr:row>84</xdr:row>
      <xdr:rowOff>102108</xdr:rowOff>
    </xdr:to>
    <xdr:cxnSp macro="">
      <xdr:nvCxnSpPr>
        <xdr:cNvPr id="609" name="直線コネクタ 608"/>
        <xdr:cNvCxnSpPr/>
      </xdr:nvCxnSpPr>
      <xdr:spPr>
        <a:xfrm>
          <a:off x="17988280" y="1418386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46737</xdr:rowOff>
    </xdr:from>
    <xdr:to>
      <xdr:col>102</xdr:col>
      <xdr:colOff>165100</xdr:colOff>
      <xdr:row>84</xdr:row>
      <xdr:rowOff>148337</xdr:rowOff>
    </xdr:to>
    <xdr:sp macro="" textlink="">
      <xdr:nvSpPr>
        <xdr:cNvPr id="610" name="楕円 609"/>
        <xdr:cNvSpPr/>
      </xdr:nvSpPr>
      <xdr:spPr>
        <a:xfrm>
          <a:off x="17162780" y="1412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97537</xdr:rowOff>
    </xdr:from>
    <xdr:to>
      <xdr:col>107</xdr:col>
      <xdr:colOff>50800</xdr:colOff>
      <xdr:row>84</xdr:row>
      <xdr:rowOff>102108</xdr:rowOff>
    </xdr:to>
    <xdr:cxnSp macro="">
      <xdr:nvCxnSpPr>
        <xdr:cNvPr id="611" name="直線コネクタ 610"/>
        <xdr:cNvCxnSpPr/>
      </xdr:nvCxnSpPr>
      <xdr:spPr>
        <a:xfrm>
          <a:off x="17213580" y="14179297"/>
          <a:ext cx="7747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35306</xdr:rowOff>
    </xdr:from>
    <xdr:to>
      <xdr:col>98</xdr:col>
      <xdr:colOff>38100</xdr:colOff>
      <xdr:row>85</xdr:row>
      <xdr:rowOff>136906</xdr:rowOff>
    </xdr:to>
    <xdr:sp macro="" textlink="">
      <xdr:nvSpPr>
        <xdr:cNvPr id="612" name="楕円 611"/>
        <xdr:cNvSpPr/>
      </xdr:nvSpPr>
      <xdr:spPr>
        <a:xfrm>
          <a:off x="16388080" y="142847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97537</xdr:rowOff>
    </xdr:from>
    <xdr:to>
      <xdr:col>102</xdr:col>
      <xdr:colOff>114300</xdr:colOff>
      <xdr:row>85</xdr:row>
      <xdr:rowOff>86106</xdr:rowOff>
    </xdr:to>
    <xdr:cxnSp macro="">
      <xdr:nvCxnSpPr>
        <xdr:cNvPr id="613" name="直線コネクタ 612"/>
        <xdr:cNvCxnSpPr/>
      </xdr:nvCxnSpPr>
      <xdr:spPr>
        <a:xfrm flipV="1">
          <a:off x="16431260" y="14179297"/>
          <a:ext cx="782320" cy="15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144035</xdr:rowOff>
    </xdr:from>
    <xdr:ext cx="469744" cy="259045"/>
    <xdr:sp macro="" textlink="">
      <xdr:nvSpPr>
        <xdr:cNvPr id="614" name="n_1aveValue【消防施設】&#10;一人当たり面積"/>
        <xdr:cNvSpPr txBox="1"/>
      </xdr:nvSpPr>
      <xdr:spPr>
        <a:xfrm>
          <a:off x="18561127" y="1422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164864</xdr:rowOff>
    </xdr:from>
    <xdr:ext cx="469744" cy="259045"/>
    <xdr:sp macro="" textlink="">
      <xdr:nvSpPr>
        <xdr:cNvPr id="615" name="n_2aveValue【消防施設】&#10;一人当たり面積"/>
        <xdr:cNvSpPr txBox="1"/>
      </xdr:nvSpPr>
      <xdr:spPr>
        <a:xfrm>
          <a:off x="17776267" y="13911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157751</xdr:rowOff>
    </xdr:from>
    <xdr:ext cx="469744" cy="259045"/>
    <xdr:sp macro="" textlink="">
      <xdr:nvSpPr>
        <xdr:cNvPr id="616" name="n_3aveValue【消防施設】&#10;一人当たり面積"/>
        <xdr:cNvSpPr txBox="1"/>
      </xdr:nvSpPr>
      <xdr:spPr>
        <a:xfrm>
          <a:off x="17001567" y="14239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16273</xdr:rowOff>
    </xdr:from>
    <xdr:ext cx="469744" cy="259045"/>
    <xdr:sp macro="" textlink="">
      <xdr:nvSpPr>
        <xdr:cNvPr id="617" name="n_4aveValue【消防施設】&#10;一人当たり面積"/>
        <xdr:cNvSpPr txBox="1"/>
      </xdr:nvSpPr>
      <xdr:spPr>
        <a:xfrm>
          <a:off x="16226867" y="13930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169435</xdr:rowOff>
    </xdr:from>
    <xdr:ext cx="469744" cy="259045"/>
    <xdr:sp macro="" textlink="">
      <xdr:nvSpPr>
        <xdr:cNvPr id="618" name="n_1mainValue【消防施設】&#10;一人当たり面積"/>
        <xdr:cNvSpPr txBox="1"/>
      </xdr:nvSpPr>
      <xdr:spPr>
        <a:xfrm>
          <a:off x="18561127" y="13915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144035</xdr:rowOff>
    </xdr:from>
    <xdr:ext cx="469744" cy="259045"/>
    <xdr:sp macro="" textlink="">
      <xdr:nvSpPr>
        <xdr:cNvPr id="619" name="n_2mainValue【消防施設】&#10;一人当たり面積"/>
        <xdr:cNvSpPr txBox="1"/>
      </xdr:nvSpPr>
      <xdr:spPr>
        <a:xfrm>
          <a:off x="17776267" y="14225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164864</xdr:rowOff>
    </xdr:from>
    <xdr:ext cx="469744" cy="259045"/>
    <xdr:sp macro="" textlink="">
      <xdr:nvSpPr>
        <xdr:cNvPr id="620" name="n_3mainValue【消防施設】&#10;一人当たり面積"/>
        <xdr:cNvSpPr txBox="1"/>
      </xdr:nvSpPr>
      <xdr:spPr>
        <a:xfrm>
          <a:off x="17001567" y="13911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128033</xdr:rowOff>
    </xdr:from>
    <xdr:ext cx="469744" cy="259045"/>
    <xdr:sp macro="" textlink="">
      <xdr:nvSpPr>
        <xdr:cNvPr id="621" name="n_4mainValue【消防施設】&#10;一人当たり面積"/>
        <xdr:cNvSpPr txBox="1"/>
      </xdr:nvSpPr>
      <xdr:spPr>
        <a:xfrm>
          <a:off x="16226867" y="14377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22" name="正方形/長方形 621"/>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3" name="正方形/長方形 622"/>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4" name="正方形/長方形 623"/>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25" name="正方形/長方形 624"/>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26" name="正方形/長方形 625"/>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27" name="正方形/長方形 626"/>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28" name="正方形/長方形 627"/>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29" name="正方形/長方形 628"/>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0" name="テキスト ボックス 629"/>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1" name="直線コネクタ 630"/>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32" name="テキスト ボックス 631"/>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33" name="直線コネクタ 632"/>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34" name="テキスト ボックス 633"/>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35" name="直線コネクタ 634"/>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36" name="テキスト ボックス 635"/>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37" name="直線コネクタ 636"/>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38" name="テキスト ボックス 637"/>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39" name="直線コネクタ 638"/>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0" name="テキスト ボックス 639"/>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41" name="直線コネクタ 640"/>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42" name="テキスト ボックス 641"/>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43" name="直線コネクタ 642"/>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44" name="テキスト ボックス 643"/>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5" name="直線コネクタ 644"/>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庁舎】&#10;有形固定資産減価償却率グラフ枠"/>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110489</xdr:rowOff>
    </xdr:from>
    <xdr:to>
      <xdr:col>85</xdr:col>
      <xdr:colOff>126364</xdr:colOff>
      <xdr:row>108</xdr:row>
      <xdr:rowOff>169273</xdr:rowOff>
    </xdr:to>
    <xdr:cxnSp macro="">
      <xdr:nvCxnSpPr>
        <xdr:cNvPr id="647" name="直線コネクタ 646"/>
        <xdr:cNvCxnSpPr/>
      </xdr:nvCxnSpPr>
      <xdr:spPr>
        <a:xfrm flipV="1">
          <a:off x="14375764" y="16874489"/>
          <a:ext cx="0" cy="13999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1650</xdr:rowOff>
    </xdr:from>
    <xdr:ext cx="405111" cy="259045"/>
    <xdr:sp macro="" textlink="">
      <xdr:nvSpPr>
        <xdr:cNvPr id="648" name="【庁舎】&#10;有形固定資産減価償却率最小値テキスト"/>
        <xdr:cNvSpPr txBox="1"/>
      </xdr:nvSpPr>
      <xdr:spPr>
        <a:xfrm>
          <a:off x="14414500" y="18274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169273</xdr:rowOff>
    </xdr:from>
    <xdr:to>
      <xdr:col>86</xdr:col>
      <xdr:colOff>25400</xdr:colOff>
      <xdr:row>108</xdr:row>
      <xdr:rowOff>169273</xdr:rowOff>
    </xdr:to>
    <xdr:cxnSp macro="">
      <xdr:nvCxnSpPr>
        <xdr:cNvPr id="649" name="直線コネクタ 648"/>
        <xdr:cNvCxnSpPr/>
      </xdr:nvCxnSpPr>
      <xdr:spPr>
        <a:xfrm>
          <a:off x="14287500" y="182743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57166</xdr:rowOff>
    </xdr:from>
    <xdr:ext cx="405111" cy="259045"/>
    <xdr:sp macro="" textlink="">
      <xdr:nvSpPr>
        <xdr:cNvPr id="650" name="【庁舎】&#10;有形固定資産減価償却率最大値テキスト"/>
        <xdr:cNvSpPr txBox="1"/>
      </xdr:nvSpPr>
      <xdr:spPr>
        <a:xfrm>
          <a:off x="14414500" y="166535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110489</xdr:rowOff>
    </xdr:from>
    <xdr:to>
      <xdr:col>86</xdr:col>
      <xdr:colOff>25400</xdr:colOff>
      <xdr:row>100</xdr:row>
      <xdr:rowOff>110489</xdr:rowOff>
    </xdr:to>
    <xdr:cxnSp macro="">
      <xdr:nvCxnSpPr>
        <xdr:cNvPr id="651" name="直線コネクタ 650"/>
        <xdr:cNvCxnSpPr/>
      </xdr:nvCxnSpPr>
      <xdr:spPr>
        <a:xfrm>
          <a:off x="14287500" y="1687448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75672</xdr:rowOff>
    </xdr:from>
    <xdr:ext cx="405111" cy="259045"/>
    <xdr:sp macro="" textlink="">
      <xdr:nvSpPr>
        <xdr:cNvPr id="652" name="【庁舎】&#10;有形固定資産減価償却率平均値テキスト"/>
        <xdr:cNvSpPr txBox="1"/>
      </xdr:nvSpPr>
      <xdr:spPr>
        <a:xfrm>
          <a:off x="14414500" y="175102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97245</xdr:rowOff>
    </xdr:from>
    <xdr:to>
      <xdr:col>85</xdr:col>
      <xdr:colOff>177800</xdr:colOff>
      <xdr:row>105</xdr:row>
      <xdr:rowOff>27395</xdr:rowOff>
    </xdr:to>
    <xdr:sp macro="" textlink="">
      <xdr:nvSpPr>
        <xdr:cNvPr id="653" name="フローチャート: 判断 652"/>
        <xdr:cNvSpPr/>
      </xdr:nvSpPr>
      <xdr:spPr>
        <a:xfrm>
          <a:off x="14325600" y="1753180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90714</xdr:rowOff>
    </xdr:from>
    <xdr:to>
      <xdr:col>81</xdr:col>
      <xdr:colOff>101600</xdr:colOff>
      <xdr:row>105</xdr:row>
      <xdr:rowOff>20864</xdr:rowOff>
    </xdr:to>
    <xdr:sp macro="" textlink="">
      <xdr:nvSpPr>
        <xdr:cNvPr id="654" name="フローチャート: 判断 653"/>
        <xdr:cNvSpPr/>
      </xdr:nvSpPr>
      <xdr:spPr>
        <a:xfrm>
          <a:off x="13578840" y="175252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655" name="フローチャート: 判断 654"/>
        <xdr:cNvSpPr/>
      </xdr:nvSpPr>
      <xdr:spPr>
        <a:xfrm>
          <a:off x="1280414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84182</xdr:rowOff>
    </xdr:from>
    <xdr:to>
      <xdr:col>72</xdr:col>
      <xdr:colOff>38100</xdr:colOff>
      <xdr:row>105</xdr:row>
      <xdr:rowOff>14332</xdr:rowOff>
    </xdr:to>
    <xdr:sp macro="" textlink="">
      <xdr:nvSpPr>
        <xdr:cNvPr id="656" name="フローチャート: 判断 655"/>
        <xdr:cNvSpPr/>
      </xdr:nvSpPr>
      <xdr:spPr>
        <a:xfrm>
          <a:off x="12029440" y="175187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90714</xdr:rowOff>
    </xdr:from>
    <xdr:to>
      <xdr:col>67</xdr:col>
      <xdr:colOff>101600</xdr:colOff>
      <xdr:row>105</xdr:row>
      <xdr:rowOff>20864</xdr:rowOff>
    </xdr:to>
    <xdr:sp macro="" textlink="">
      <xdr:nvSpPr>
        <xdr:cNvPr id="657" name="フローチャート: 判断 656"/>
        <xdr:cNvSpPr/>
      </xdr:nvSpPr>
      <xdr:spPr>
        <a:xfrm>
          <a:off x="11231880" y="175252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58" name="テキスト ボックス 657"/>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59" name="テキスト ボックス 658"/>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0" name="テキスト ボックス 659"/>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1" name="テキスト ボックス 660"/>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2" name="テキスト ボックス 661"/>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74386</xdr:rowOff>
    </xdr:from>
    <xdr:to>
      <xdr:col>85</xdr:col>
      <xdr:colOff>177800</xdr:colOff>
      <xdr:row>105</xdr:row>
      <xdr:rowOff>4536</xdr:rowOff>
    </xdr:to>
    <xdr:sp macro="" textlink="">
      <xdr:nvSpPr>
        <xdr:cNvPr id="663" name="楕円 662"/>
        <xdr:cNvSpPr/>
      </xdr:nvSpPr>
      <xdr:spPr>
        <a:xfrm>
          <a:off x="14325600" y="1750894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97263</xdr:rowOff>
    </xdr:from>
    <xdr:ext cx="405111" cy="259045"/>
    <xdr:sp macro="" textlink="">
      <xdr:nvSpPr>
        <xdr:cNvPr id="664" name="【庁舎】&#10;有形固定資産減価償却率該当値テキスト"/>
        <xdr:cNvSpPr txBox="1"/>
      </xdr:nvSpPr>
      <xdr:spPr>
        <a:xfrm>
          <a:off x="14414500" y="17364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67855</xdr:rowOff>
    </xdr:from>
    <xdr:to>
      <xdr:col>81</xdr:col>
      <xdr:colOff>101600</xdr:colOff>
      <xdr:row>104</xdr:row>
      <xdr:rowOff>169455</xdr:rowOff>
    </xdr:to>
    <xdr:sp macro="" textlink="">
      <xdr:nvSpPr>
        <xdr:cNvPr id="665" name="楕円 664"/>
        <xdr:cNvSpPr/>
      </xdr:nvSpPr>
      <xdr:spPr>
        <a:xfrm>
          <a:off x="13578840" y="1750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118655</xdr:rowOff>
    </xdr:from>
    <xdr:to>
      <xdr:col>85</xdr:col>
      <xdr:colOff>127000</xdr:colOff>
      <xdr:row>104</xdr:row>
      <xdr:rowOff>125186</xdr:rowOff>
    </xdr:to>
    <xdr:cxnSp macro="">
      <xdr:nvCxnSpPr>
        <xdr:cNvPr id="666" name="直線コネクタ 665"/>
        <xdr:cNvCxnSpPr/>
      </xdr:nvCxnSpPr>
      <xdr:spPr>
        <a:xfrm>
          <a:off x="13629640" y="17553215"/>
          <a:ext cx="74676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61323</xdr:rowOff>
    </xdr:from>
    <xdr:to>
      <xdr:col>76</xdr:col>
      <xdr:colOff>165100</xdr:colOff>
      <xdr:row>104</xdr:row>
      <xdr:rowOff>162923</xdr:rowOff>
    </xdr:to>
    <xdr:sp macro="" textlink="">
      <xdr:nvSpPr>
        <xdr:cNvPr id="667" name="楕円 666"/>
        <xdr:cNvSpPr/>
      </xdr:nvSpPr>
      <xdr:spPr>
        <a:xfrm>
          <a:off x="12804140" y="1749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112123</xdr:rowOff>
    </xdr:from>
    <xdr:to>
      <xdr:col>81</xdr:col>
      <xdr:colOff>50800</xdr:colOff>
      <xdr:row>104</xdr:row>
      <xdr:rowOff>118655</xdr:rowOff>
    </xdr:to>
    <xdr:cxnSp macro="">
      <xdr:nvCxnSpPr>
        <xdr:cNvPr id="668" name="直線コネクタ 667"/>
        <xdr:cNvCxnSpPr/>
      </xdr:nvCxnSpPr>
      <xdr:spPr>
        <a:xfrm>
          <a:off x="12854940" y="17546683"/>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33564</xdr:rowOff>
    </xdr:from>
    <xdr:to>
      <xdr:col>72</xdr:col>
      <xdr:colOff>38100</xdr:colOff>
      <xdr:row>104</xdr:row>
      <xdr:rowOff>135164</xdr:rowOff>
    </xdr:to>
    <xdr:sp macro="" textlink="">
      <xdr:nvSpPr>
        <xdr:cNvPr id="669" name="楕円 668"/>
        <xdr:cNvSpPr/>
      </xdr:nvSpPr>
      <xdr:spPr>
        <a:xfrm>
          <a:off x="12029440" y="1746812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84364</xdr:rowOff>
    </xdr:from>
    <xdr:to>
      <xdr:col>76</xdr:col>
      <xdr:colOff>114300</xdr:colOff>
      <xdr:row>104</xdr:row>
      <xdr:rowOff>112123</xdr:rowOff>
    </xdr:to>
    <xdr:cxnSp macro="">
      <xdr:nvCxnSpPr>
        <xdr:cNvPr id="670" name="直線コネクタ 669"/>
        <xdr:cNvCxnSpPr/>
      </xdr:nvCxnSpPr>
      <xdr:spPr>
        <a:xfrm>
          <a:off x="12072620" y="17518924"/>
          <a:ext cx="78232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5806</xdr:rowOff>
    </xdr:from>
    <xdr:to>
      <xdr:col>67</xdr:col>
      <xdr:colOff>101600</xdr:colOff>
      <xdr:row>104</xdr:row>
      <xdr:rowOff>107406</xdr:rowOff>
    </xdr:to>
    <xdr:sp macro="" textlink="">
      <xdr:nvSpPr>
        <xdr:cNvPr id="671" name="楕円 670"/>
        <xdr:cNvSpPr/>
      </xdr:nvSpPr>
      <xdr:spPr>
        <a:xfrm>
          <a:off x="11231880" y="17440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56606</xdr:rowOff>
    </xdr:from>
    <xdr:to>
      <xdr:col>71</xdr:col>
      <xdr:colOff>177800</xdr:colOff>
      <xdr:row>104</xdr:row>
      <xdr:rowOff>84364</xdr:rowOff>
    </xdr:to>
    <xdr:cxnSp macro="">
      <xdr:nvCxnSpPr>
        <xdr:cNvPr id="672" name="直線コネクタ 671"/>
        <xdr:cNvCxnSpPr/>
      </xdr:nvCxnSpPr>
      <xdr:spPr>
        <a:xfrm>
          <a:off x="11282680" y="17491166"/>
          <a:ext cx="78994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11991</xdr:rowOff>
    </xdr:from>
    <xdr:ext cx="405111" cy="259045"/>
    <xdr:sp macro="" textlink="">
      <xdr:nvSpPr>
        <xdr:cNvPr id="673" name="n_1aveValue【庁舎】&#10;有形固定資産減価償却率"/>
        <xdr:cNvSpPr txBox="1"/>
      </xdr:nvSpPr>
      <xdr:spPr>
        <a:xfrm>
          <a:off x="13437244" y="1761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macro="" textlink="">
      <xdr:nvSpPr>
        <xdr:cNvPr id="674" name="n_2aveValue【庁舎】&#10;有形固定資産減価償却率"/>
        <xdr:cNvSpPr txBox="1"/>
      </xdr:nvSpPr>
      <xdr:spPr>
        <a:xfrm>
          <a:off x="12675244" y="17602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5459</xdr:rowOff>
    </xdr:from>
    <xdr:ext cx="405111" cy="259045"/>
    <xdr:sp macro="" textlink="">
      <xdr:nvSpPr>
        <xdr:cNvPr id="675" name="n_3aveValue【庁舎】&#10;有形固定資産減価償却率"/>
        <xdr:cNvSpPr txBox="1"/>
      </xdr:nvSpPr>
      <xdr:spPr>
        <a:xfrm>
          <a:off x="11900544" y="17607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11991</xdr:rowOff>
    </xdr:from>
    <xdr:ext cx="405111" cy="259045"/>
    <xdr:sp macro="" textlink="">
      <xdr:nvSpPr>
        <xdr:cNvPr id="676" name="n_4aveValue【庁舎】&#10;有形固定資産減価償却率"/>
        <xdr:cNvSpPr txBox="1"/>
      </xdr:nvSpPr>
      <xdr:spPr>
        <a:xfrm>
          <a:off x="11102984" y="17614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14532</xdr:rowOff>
    </xdr:from>
    <xdr:ext cx="405111" cy="259045"/>
    <xdr:sp macro="" textlink="">
      <xdr:nvSpPr>
        <xdr:cNvPr id="677" name="n_1mainValue【庁舎】&#10;有形固定資産減価償却率"/>
        <xdr:cNvSpPr txBox="1"/>
      </xdr:nvSpPr>
      <xdr:spPr>
        <a:xfrm>
          <a:off x="13437244" y="1728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8000</xdr:rowOff>
    </xdr:from>
    <xdr:ext cx="405111" cy="259045"/>
    <xdr:sp macro="" textlink="">
      <xdr:nvSpPr>
        <xdr:cNvPr id="678" name="n_2mainValue【庁舎】&#10;有形固定資産減価償却率"/>
        <xdr:cNvSpPr txBox="1"/>
      </xdr:nvSpPr>
      <xdr:spPr>
        <a:xfrm>
          <a:off x="12675244" y="17274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151691</xdr:rowOff>
    </xdr:from>
    <xdr:ext cx="405111" cy="259045"/>
    <xdr:sp macro="" textlink="">
      <xdr:nvSpPr>
        <xdr:cNvPr id="679" name="n_3mainValue【庁舎】&#10;有形固定資産減価償却率"/>
        <xdr:cNvSpPr txBox="1"/>
      </xdr:nvSpPr>
      <xdr:spPr>
        <a:xfrm>
          <a:off x="11900544" y="17250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123933</xdr:rowOff>
    </xdr:from>
    <xdr:ext cx="405111" cy="259045"/>
    <xdr:sp macro="" textlink="">
      <xdr:nvSpPr>
        <xdr:cNvPr id="680" name="n_4mainValue【庁舎】&#10;有形固定資産減価償却率"/>
        <xdr:cNvSpPr txBox="1"/>
      </xdr:nvSpPr>
      <xdr:spPr>
        <a:xfrm>
          <a:off x="11102984" y="17223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1" name="正方形/長方形 680"/>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2" name="正方形/長方形 681"/>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3" name="正方形/長方形 682"/>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4" name="正方形/長方形 683"/>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5" name="正方形/長方形 684"/>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6" name="正方形/長方形 685"/>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87" name="正方形/長方形 686"/>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88" name="正方形/長方形 687"/>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89" name="テキスト ボックス 688"/>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0" name="直線コネクタ 689"/>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76200</xdr:rowOff>
    </xdr:from>
    <xdr:to>
      <xdr:col>120</xdr:col>
      <xdr:colOff>114300</xdr:colOff>
      <xdr:row>109</xdr:row>
      <xdr:rowOff>76200</xdr:rowOff>
    </xdr:to>
    <xdr:cxnSp macro="">
      <xdr:nvCxnSpPr>
        <xdr:cNvPr id="691" name="直線コネクタ 690"/>
        <xdr:cNvCxnSpPr/>
      </xdr:nvCxnSpPr>
      <xdr:spPr>
        <a:xfrm>
          <a:off x="16093440" y="1834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105427</xdr:rowOff>
    </xdr:from>
    <xdr:ext cx="467179" cy="259045"/>
    <xdr:sp macro="" textlink="">
      <xdr:nvSpPr>
        <xdr:cNvPr id="692" name="テキスト ボックス 691"/>
        <xdr:cNvSpPr txBox="1"/>
      </xdr:nvSpPr>
      <xdr:spPr>
        <a:xfrm>
          <a:off x="15694841" y="1821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133350</xdr:rowOff>
    </xdr:from>
    <xdr:to>
      <xdr:col>120</xdr:col>
      <xdr:colOff>114300</xdr:colOff>
      <xdr:row>107</xdr:row>
      <xdr:rowOff>133350</xdr:rowOff>
    </xdr:to>
    <xdr:cxnSp macro="">
      <xdr:nvCxnSpPr>
        <xdr:cNvPr id="693" name="直線コネクタ 692"/>
        <xdr:cNvCxnSpPr/>
      </xdr:nvCxnSpPr>
      <xdr:spPr>
        <a:xfrm>
          <a:off x="16093440" y="18070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694" name="テキスト ボックス 693"/>
        <xdr:cNvSpPr txBox="1"/>
      </xdr:nvSpPr>
      <xdr:spPr>
        <a:xfrm>
          <a:off x="15694841" y="17932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19050</xdr:rowOff>
    </xdr:from>
    <xdr:to>
      <xdr:col>120</xdr:col>
      <xdr:colOff>114300</xdr:colOff>
      <xdr:row>106</xdr:row>
      <xdr:rowOff>19050</xdr:rowOff>
    </xdr:to>
    <xdr:cxnSp macro="">
      <xdr:nvCxnSpPr>
        <xdr:cNvPr id="695" name="直線コネクタ 694"/>
        <xdr:cNvCxnSpPr/>
      </xdr:nvCxnSpPr>
      <xdr:spPr>
        <a:xfrm>
          <a:off x="16093440" y="17788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48277</xdr:rowOff>
    </xdr:from>
    <xdr:ext cx="467179" cy="259045"/>
    <xdr:sp macro="" textlink="">
      <xdr:nvSpPr>
        <xdr:cNvPr id="696" name="テキスト ボックス 695"/>
        <xdr:cNvSpPr txBox="1"/>
      </xdr:nvSpPr>
      <xdr:spPr>
        <a:xfrm>
          <a:off x="15694841" y="17650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97" name="直線コネクタ 696"/>
        <xdr:cNvCxnSpPr/>
      </xdr:nvCxnSpPr>
      <xdr:spPr>
        <a:xfrm>
          <a:off x="1609344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698" name="テキスト ボックス 697"/>
        <xdr:cNvSpPr txBox="1"/>
      </xdr:nvSpPr>
      <xdr:spPr>
        <a:xfrm>
          <a:off x="1569484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133350</xdr:rowOff>
    </xdr:from>
    <xdr:to>
      <xdr:col>120</xdr:col>
      <xdr:colOff>114300</xdr:colOff>
      <xdr:row>102</xdr:row>
      <xdr:rowOff>133350</xdr:rowOff>
    </xdr:to>
    <xdr:cxnSp macro="">
      <xdr:nvCxnSpPr>
        <xdr:cNvPr id="699" name="直線コネクタ 698"/>
        <xdr:cNvCxnSpPr/>
      </xdr:nvCxnSpPr>
      <xdr:spPr>
        <a:xfrm>
          <a:off x="16093440" y="17232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162577</xdr:rowOff>
    </xdr:from>
    <xdr:ext cx="467179" cy="259045"/>
    <xdr:sp macro="" textlink="">
      <xdr:nvSpPr>
        <xdr:cNvPr id="700" name="テキスト ボックス 699"/>
        <xdr:cNvSpPr txBox="1"/>
      </xdr:nvSpPr>
      <xdr:spPr>
        <a:xfrm>
          <a:off x="15694841" y="17094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701" name="直線コネクタ 700"/>
        <xdr:cNvCxnSpPr/>
      </xdr:nvCxnSpPr>
      <xdr:spPr>
        <a:xfrm>
          <a:off x="16093440" y="169506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702" name="テキスト ボックス 701"/>
        <xdr:cNvSpPr txBox="1"/>
      </xdr:nvSpPr>
      <xdr:spPr>
        <a:xfrm>
          <a:off x="1569484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76200</xdr:rowOff>
    </xdr:from>
    <xdr:to>
      <xdr:col>120</xdr:col>
      <xdr:colOff>114300</xdr:colOff>
      <xdr:row>99</xdr:row>
      <xdr:rowOff>76200</xdr:rowOff>
    </xdr:to>
    <xdr:cxnSp macro="">
      <xdr:nvCxnSpPr>
        <xdr:cNvPr id="703" name="直線コネクタ 702"/>
        <xdr:cNvCxnSpPr/>
      </xdr:nvCxnSpPr>
      <xdr:spPr>
        <a:xfrm>
          <a:off x="16093440" y="166725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105427</xdr:rowOff>
    </xdr:from>
    <xdr:ext cx="467179" cy="259045"/>
    <xdr:sp macro="" textlink="">
      <xdr:nvSpPr>
        <xdr:cNvPr id="704" name="テキスト ボックス 703"/>
        <xdr:cNvSpPr txBox="1"/>
      </xdr:nvSpPr>
      <xdr:spPr>
        <a:xfrm>
          <a:off x="15694841" y="165341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5" name="直線コネクタ 704"/>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6" name="テキスト ボックス 705"/>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7" name="【庁舎】&#10;一人当たり面積グラフ枠"/>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27623</xdr:rowOff>
    </xdr:from>
    <xdr:to>
      <xdr:col>116</xdr:col>
      <xdr:colOff>62864</xdr:colOff>
      <xdr:row>108</xdr:row>
      <xdr:rowOff>44768</xdr:rowOff>
    </xdr:to>
    <xdr:cxnSp macro="">
      <xdr:nvCxnSpPr>
        <xdr:cNvPr id="708" name="直線コネクタ 707"/>
        <xdr:cNvCxnSpPr/>
      </xdr:nvCxnSpPr>
      <xdr:spPr>
        <a:xfrm flipV="1">
          <a:off x="19509104" y="16791623"/>
          <a:ext cx="0" cy="13582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48595</xdr:rowOff>
    </xdr:from>
    <xdr:ext cx="469744" cy="259045"/>
    <xdr:sp macro="" textlink="">
      <xdr:nvSpPr>
        <xdr:cNvPr id="709" name="【庁舎】&#10;一人当たり面積最小値テキスト"/>
        <xdr:cNvSpPr txBox="1"/>
      </xdr:nvSpPr>
      <xdr:spPr>
        <a:xfrm>
          <a:off x="19547840" y="18153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44768</xdr:rowOff>
    </xdr:from>
    <xdr:to>
      <xdr:col>116</xdr:col>
      <xdr:colOff>152400</xdr:colOff>
      <xdr:row>108</xdr:row>
      <xdr:rowOff>44768</xdr:rowOff>
    </xdr:to>
    <xdr:cxnSp macro="">
      <xdr:nvCxnSpPr>
        <xdr:cNvPr id="710" name="直線コネクタ 709"/>
        <xdr:cNvCxnSpPr/>
      </xdr:nvCxnSpPr>
      <xdr:spPr>
        <a:xfrm>
          <a:off x="19443700" y="181498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145750</xdr:rowOff>
    </xdr:from>
    <xdr:ext cx="469744" cy="259045"/>
    <xdr:sp macro="" textlink="">
      <xdr:nvSpPr>
        <xdr:cNvPr id="711" name="【庁舎】&#10;一人当たり面積最大値テキスト"/>
        <xdr:cNvSpPr txBox="1"/>
      </xdr:nvSpPr>
      <xdr:spPr>
        <a:xfrm>
          <a:off x="19547840" y="1657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27623</xdr:rowOff>
    </xdr:from>
    <xdr:to>
      <xdr:col>116</xdr:col>
      <xdr:colOff>152400</xdr:colOff>
      <xdr:row>100</xdr:row>
      <xdr:rowOff>27623</xdr:rowOff>
    </xdr:to>
    <xdr:cxnSp macro="">
      <xdr:nvCxnSpPr>
        <xdr:cNvPr id="712" name="直線コネクタ 711"/>
        <xdr:cNvCxnSpPr/>
      </xdr:nvCxnSpPr>
      <xdr:spPr>
        <a:xfrm>
          <a:off x="19443700" y="167916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160990</xdr:rowOff>
    </xdr:from>
    <xdr:ext cx="469744" cy="259045"/>
    <xdr:sp macro="" textlink="">
      <xdr:nvSpPr>
        <xdr:cNvPr id="713" name="【庁舎】&#10;一人当たり面積平均値テキスト"/>
        <xdr:cNvSpPr txBox="1"/>
      </xdr:nvSpPr>
      <xdr:spPr>
        <a:xfrm>
          <a:off x="19547840" y="17763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11113</xdr:rowOff>
    </xdr:from>
    <xdr:to>
      <xdr:col>116</xdr:col>
      <xdr:colOff>114300</xdr:colOff>
      <xdr:row>106</xdr:row>
      <xdr:rowOff>112713</xdr:rowOff>
    </xdr:to>
    <xdr:sp macro="" textlink="">
      <xdr:nvSpPr>
        <xdr:cNvPr id="714" name="フローチャート: 判断 713"/>
        <xdr:cNvSpPr/>
      </xdr:nvSpPr>
      <xdr:spPr>
        <a:xfrm>
          <a:off x="19458940" y="1778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36830</xdr:rowOff>
    </xdr:from>
    <xdr:to>
      <xdr:col>112</xdr:col>
      <xdr:colOff>38100</xdr:colOff>
      <xdr:row>106</xdr:row>
      <xdr:rowOff>138430</xdr:rowOff>
    </xdr:to>
    <xdr:sp macro="" textlink="">
      <xdr:nvSpPr>
        <xdr:cNvPr id="715" name="フローチャート: 判断 714"/>
        <xdr:cNvSpPr/>
      </xdr:nvSpPr>
      <xdr:spPr>
        <a:xfrm>
          <a:off x="18735040" y="178066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36830</xdr:rowOff>
    </xdr:from>
    <xdr:to>
      <xdr:col>107</xdr:col>
      <xdr:colOff>101600</xdr:colOff>
      <xdr:row>106</xdr:row>
      <xdr:rowOff>138430</xdr:rowOff>
    </xdr:to>
    <xdr:sp macro="" textlink="">
      <xdr:nvSpPr>
        <xdr:cNvPr id="716" name="フローチャート: 判断 715"/>
        <xdr:cNvSpPr/>
      </xdr:nvSpPr>
      <xdr:spPr>
        <a:xfrm>
          <a:off x="17937480" y="1780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48261</xdr:rowOff>
    </xdr:from>
    <xdr:to>
      <xdr:col>102</xdr:col>
      <xdr:colOff>165100</xdr:colOff>
      <xdr:row>106</xdr:row>
      <xdr:rowOff>149861</xdr:rowOff>
    </xdr:to>
    <xdr:sp macro="" textlink="">
      <xdr:nvSpPr>
        <xdr:cNvPr id="717" name="フローチャート: 判断 716"/>
        <xdr:cNvSpPr/>
      </xdr:nvSpPr>
      <xdr:spPr>
        <a:xfrm>
          <a:off x="17162780" y="1781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53975</xdr:rowOff>
    </xdr:from>
    <xdr:to>
      <xdr:col>98</xdr:col>
      <xdr:colOff>38100</xdr:colOff>
      <xdr:row>106</xdr:row>
      <xdr:rowOff>155575</xdr:rowOff>
    </xdr:to>
    <xdr:sp macro="" textlink="">
      <xdr:nvSpPr>
        <xdr:cNvPr id="718" name="フローチャート: 判断 717"/>
        <xdr:cNvSpPr/>
      </xdr:nvSpPr>
      <xdr:spPr>
        <a:xfrm>
          <a:off x="16388080" y="178238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9" name="テキスト ボックス 718"/>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0" name="テキスト ボックス 719"/>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1" name="テキスト ボックス 720"/>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2" name="テキスト ボックス 721"/>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3" name="テキスト ボックス 722"/>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56832</xdr:rowOff>
    </xdr:from>
    <xdr:to>
      <xdr:col>116</xdr:col>
      <xdr:colOff>114300</xdr:colOff>
      <xdr:row>104</xdr:row>
      <xdr:rowOff>158432</xdr:rowOff>
    </xdr:to>
    <xdr:sp macro="" textlink="">
      <xdr:nvSpPr>
        <xdr:cNvPr id="724" name="楕円 723"/>
        <xdr:cNvSpPr/>
      </xdr:nvSpPr>
      <xdr:spPr>
        <a:xfrm>
          <a:off x="19458940" y="17491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79709</xdr:rowOff>
    </xdr:from>
    <xdr:ext cx="469744" cy="259045"/>
    <xdr:sp macro="" textlink="">
      <xdr:nvSpPr>
        <xdr:cNvPr id="725" name="【庁舎】&#10;一人当たり面積該当値テキスト"/>
        <xdr:cNvSpPr txBox="1"/>
      </xdr:nvSpPr>
      <xdr:spPr>
        <a:xfrm>
          <a:off x="19547840" y="17346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53975</xdr:rowOff>
    </xdr:from>
    <xdr:to>
      <xdr:col>112</xdr:col>
      <xdr:colOff>38100</xdr:colOff>
      <xdr:row>104</xdr:row>
      <xdr:rowOff>155575</xdr:rowOff>
    </xdr:to>
    <xdr:sp macro="" textlink="">
      <xdr:nvSpPr>
        <xdr:cNvPr id="726" name="楕円 725"/>
        <xdr:cNvSpPr/>
      </xdr:nvSpPr>
      <xdr:spPr>
        <a:xfrm>
          <a:off x="18735040" y="174885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104775</xdr:rowOff>
    </xdr:from>
    <xdr:to>
      <xdr:col>116</xdr:col>
      <xdr:colOff>63500</xdr:colOff>
      <xdr:row>104</xdr:row>
      <xdr:rowOff>107632</xdr:rowOff>
    </xdr:to>
    <xdr:cxnSp macro="">
      <xdr:nvCxnSpPr>
        <xdr:cNvPr id="727" name="直線コネクタ 726"/>
        <xdr:cNvCxnSpPr/>
      </xdr:nvCxnSpPr>
      <xdr:spPr>
        <a:xfrm>
          <a:off x="18778220" y="17539335"/>
          <a:ext cx="73152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48261</xdr:rowOff>
    </xdr:from>
    <xdr:to>
      <xdr:col>107</xdr:col>
      <xdr:colOff>101600</xdr:colOff>
      <xdr:row>104</xdr:row>
      <xdr:rowOff>149861</xdr:rowOff>
    </xdr:to>
    <xdr:sp macro="" textlink="">
      <xdr:nvSpPr>
        <xdr:cNvPr id="728" name="楕円 727"/>
        <xdr:cNvSpPr/>
      </xdr:nvSpPr>
      <xdr:spPr>
        <a:xfrm>
          <a:off x="17937480" y="17482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99061</xdr:rowOff>
    </xdr:from>
    <xdr:to>
      <xdr:col>111</xdr:col>
      <xdr:colOff>177800</xdr:colOff>
      <xdr:row>104</xdr:row>
      <xdr:rowOff>104775</xdr:rowOff>
    </xdr:to>
    <xdr:cxnSp macro="">
      <xdr:nvCxnSpPr>
        <xdr:cNvPr id="729" name="直線コネクタ 728"/>
        <xdr:cNvCxnSpPr/>
      </xdr:nvCxnSpPr>
      <xdr:spPr>
        <a:xfrm>
          <a:off x="17988280" y="17533621"/>
          <a:ext cx="78994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42545</xdr:rowOff>
    </xdr:from>
    <xdr:to>
      <xdr:col>102</xdr:col>
      <xdr:colOff>165100</xdr:colOff>
      <xdr:row>104</xdr:row>
      <xdr:rowOff>144145</xdr:rowOff>
    </xdr:to>
    <xdr:sp macro="" textlink="">
      <xdr:nvSpPr>
        <xdr:cNvPr id="730" name="楕円 729"/>
        <xdr:cNvSpPr/>
      </xdr:nvSpPr>
      <xdr:spPr>
        <a:xfrm>
          <a:off x="17162780" y="17477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93345</xdr:rowOff>
    </xdr:from>
    <xdr:to>
      <xdr:col>107</xdr:col>
      <xdr:colOff>50800</xdr:colOff>
      <xdr:row>104</xdr:row>
      <xdr:rowOff>99061</xdr:rowOff>
    </xdr:to>
    <xdr:cxnSp macro="">
      <xdr:nvCxnSpPr>
        <xdr:cNvPr id="731" name="直線コネクタ 730"/>
        <xdr:cNvCxnSpPr/>
      </xdr:nvCxnSpPr>
      <xdr:spPr>
        <a:xfrm>
          <a:off x="17213580" y="17527905"/>
          <a:ext cx="7747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39688</xdr:rowOff>
    </xdr:from>
    <xdr:to>
      <xdr:col>98</xdr:col>
      <xdr:colOff>38100</xdr:colOff>
      <xdr:row>104</xdr:row>
      <xdr:rowOff>141288</xdr:rowOff>
    </xdr:to>
    <xdr:sp macro="" textlink="">
      <xdr:nvSpPr>
        <xdr:cNvPr id="732" name="楕円 731"/>
        <xdr:cNvSpPr/>
      </xdr:nvSpPr>
      <xdr:spPr>
        <a:xfrm>
          <a:off x="16388080" y="174742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90488</xdr:rowOff>
    </xdr:from>
    <xdr:to>
      <xdr:col>102</xdr:col>
      <xdr:colOff>114300</xdr:colOff>
      <xdr:row>104</xdr:row>
      <xdr:rowOff>93345</xdr:rowOff>
    </xdr:to>
    <xdr:cxnSp macro="">
      <xdr:nvCxnSpPr>
        <xdr:cNvPr id="733" name="直線コネクタ 732"/>
        <xdr:cNvCxnSpPr/>
      </xdr:nvCxnSpPr>
      <xdr:spPr>
        <a:xfrm>
          <a:off x="16431260" y="17525048"/>
          <a:ext cx="78232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129557</xdr:rowOff>
    </xdr:from>
    <xdr:ext cx="469744" cy="259045"/>
    <xdr:sp macro="" textlink="">
      <xdr:nvSpPr>
        <xdr:cNvPr id="734" name="n_1aveValue【庁舎】&#10;一人当たり面積"/>
        <xdr:cNvSpPr txBox="1"/>
      </xdr:nvSpPr>
      <xdr:spPr>
        <a:xfrm>
          <a:off x="18561127" y="17899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129557</xdr:rowOff>
    </xdr:from>
    <xdr:ext cx="469744" cy="259045"/>
    <xdr:sp macro="" textlink="">
      <xdr:nvSpPr>
        <xdr:cNvPr id="735" name="n_2aveValue【庁舎】&#10;一人当たり面積"/>
        <xdr:cNvSpPr txBox="1"/>
      </xdr:nvSpPr>
      <xdr:spPr>
        <a:xfrm>
          <a:off x="17776267" y="17899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140988</xdr:rowOff>
    </xdr:from>
    <xdr:ext cx="469744" cy="259045"/>
    <xdr:sp macro="" textlink="">
      <xdr:nvSpPr>
        <xdr:cNvPr id="736" name="n_3aveValue【庁舎】&#10;一人当たり面積"/>
        <xdr:cNvSpPr txBox="1"/>
      </xdr:nvSpPr>
      <xdr:spPr>
        <a:xfrm>
          <a:off x="17001567" y="1791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146702</xdr:rowOff>
    </xdr:from>
    <xdr:ext cx="469744" cy="259045"/>
    <xdr:sp macro="" textlink="">
      <xdr:nvSpPr>
        <xdr:cNvPr id="737" name="n_4aveValue【庁舎】&#10;一人当たり面積"/>
        <xdr:cNvSpPr txBox="1"/>
      </xdr:nvSpPr>
      <xdr:spPr>
        <a:xfrm>
          <a:off x="16226867" y="1791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652</xdr:rowOff>
    </xdr:from>
    <xdr:ext cx="469744" cy="259045"/>
    <xdr:sp macro="" textlink="">
      <xdr:nvSpPr>
        <xdr:cNvPr id="738" name="n_1mainValue【庁舎】&#10;一人当たり面積"/>
        <xdr:cNvSpPr txBox="1"/>
      </xdr:nvSpPr>
      <xdr:spPr>
        <a:xfrm>
          <a:off x="18561127" y="17267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166388</xdr:rowOff>
    </xdr:from>
    <xdr:ext cx="469744" cy="259045"/>
    <xdr:sp macro="" textlink="">
      <xdr:nvSpPr>
        <xdr:cNvPr id="739" name="n_2mainValue【庁舎】&#10;一人当たり面積"/>
        <xdr:cNvSpPr txBox="1"/>
      </xdr:nvSpPr>
      <xdr:spPr>
        <a:xfrm>
          <a:off x="17776267" y="17265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160672</xdr:rowOff>
    </xdr:from>
    <xdr:ext cx="469744" cy="259045"/>
    <xdr:sp macro="" textlink="">
      <xdr:nvSpPr>
        <xdr:cNvPr id="740" name="n_3mainValue【庁舎】&#10;一人当たり面積"/>
        <xdr:cNvSpPr txBox="1"/>
      </xdr:nvSpPr>
      <xdr:spPr>
        <a:xfrm>
          <a:off x="17001567" y="17259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157815</xdr:rowOff>
    </xdr:from>
    <xdr:ext cx="469744" cy="259045"/>
    <xdr:sp macro="" textlink="">
      <xdr:nvSpPr>
        <xdr:cNvPr id="741" name="n_4mainValue【庁舎】&#10;一人当たり面積"/>
        <xdr:cNvSpPr txBox="1"/>
      </xdr:nvSpPr>
      <xdr:spPr>
        <a:xfrm>
          <a:off x="16226867" y="17257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2" name="正方形/長方形 741"/>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3" name="正方形/長方形 742"/>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4" name="テキスト ボックス 743"/>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類似団体と比較して特に有形固定資産減価償却率が低くなっている施設は、体育館・プール、一般廃棄物処理施設であり、特に高くなっている施設は消防施設及び福祉施設である。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体育館・プールは、市内</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施設のうち</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施設が平成</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年度に取得した施設で、比較的経過年数が浅いことや近年改修等を行ったことから有形固定資産減価償却率が低くなっている。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消防施設は、耐用年数</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年に対し</a:t>
          </a:r>
          <a:r>
            <a:rPr kumimoji="1" lang="en-US"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年以上経過している施設が多く減価償却が進んでおり、類似団体平均を大きく上回っている。福祉施設や庁舎等も含め、老朽化が進んでいるため修繕工事を実施しながら次期更新まで適正な維持補修を行い、機能保全を図る。</a:t>
          </a:r>
          <a:endParaRPr lang="ja-JP" altLang="ja-JP" sz="13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chemeClr val="dk1"/>
              </a:solidFill>
              <a:effectLst/>
              <a:latin typeface="ＭＳ Ｐゴシック" panose="020B0600070205080204" pitchFamily="50" charset="-128"/>
              <a:ea typeface="ＭＳ Ｐゴシック" panose="020B0600070205080204" pitchFamily="50" charset="-128"/>
              <a:cs typeface="+mn-cs"/>
            </a:rPr>
            <a:t>また、庁舎は一人当たり面積が類似団体を大きく上回っており、多機能化、他施設との複合化も含め検討していく必要がある。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70" zoomScaleNormal="70"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50" t="s">
        <v>80</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75" thickBot="1" x14ac:dyDescent="0.2">
      <c r="A2" s="186"/>
      <c r="B2" s="189" t="s">
        <v>81</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51" t="s">
        <v>82</v>
      </c>
      <c r="C3" s="652"/>
      <c r="D3" s="652"/>
      <c r="E3" s="653"/>
      <c r="F3" s="653"/>
      <c r="G3" s="653"/>
      <c r="H3" s="653"/>
      <c r="I3" s="653"/>
      <c r="J3" s="653"/>
      <c r="K3" s="653"/>
      <c r="L3" s="653" t="s">
        <v>83</v>
      </c>
      <c r="M3" s="653"/>
      <c r="N3" s="653"/>
      <c r="O3" s="653"/>
      <c r="P3" s="653"/>
      <c r="Q3" s="653"/>
      <c r="R3" s="656"/>
      <c r="S3" s="656"/>
      <c r="T3" s="656"/>
      <c r="U3" s="656"/>
      <c r="V3" s="657"/>
      <c r="W3" s="547" t="s">
        <v>84</v>
      </c>
      <c r="X3" s="548"/>
      <c r="Y3" s="548"/>
      <c r="Z3" s="548"/>
      <c r="AA3" s="548"/>
      <c r="AB3" s="652"/>
      <c r="AC3" s="656" t="s">
        <v>85</v>
      </c>
      <c r="AD3" s="548"/>
      <c r="AE3" s="548"/>
      <c r="AF3" s="548"/>
      <c r="AG3" s="548"/>
      <c r="AH3" s="548"/>
      <c r="AI3" s="548"/>
      <c r="AJ3" s="548"/>
      <c r="AK3" s="548"/>
      <c r="AL3" s="618"/>
      <c r="AM3" s="547" t="s">
        <v>86</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87</v>
      </c>
      <c r="BO3" s="548"/>
      <c r="BP3" s="548"/>
      <c r="BQ3" s="548"/>
      <c r="BR3" s="548"/>
      <c r="BS3" s="548"/>
      <c r="BT3" s="548"/>
      <c r="BU3" s="618"/>
      <c r="BV3" s="547" t="s">
        <v>88</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89</v>
      </c>
      <c r="CU3" s="548"/>
      <c r="CV3" s="548"/>
      <c r="CW3" s="548"/>
      <c r="CX3" s="548"/>
      <c r="CY3" s="548"/>
      <c r="CZ3" s="548"/>
      <c r="DA3" s="618"/>
      <c r="DB3" s="547" t="s">
        <v>90</v>
      </c>
      <c r="DC3" s="548"/>
      <c r="DD3" s="548"/>
      <c r="DE3" s="548"/>
      <c r="DF3" s="548"/>
      <c r="DG3" s="548"/>
      <c r="DH3" s="548"/>
      <c r="DI3" s="618"/>
      <c r="DJ3" s="186"/>
      <c r="DK3" s="186"/>
      <c r="DL3" s="186"/>
      <c r="DM3" s="186"/>
      <c r="DN3" s="186"/>
      <c r="DO3" s="186"/>
    </row>
    <row r="4" spans="1:119" ht="18.75" customHeight="1" x14ac:dyDescent="0.15">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4"/>
      <c r="AO4" s="484"/>
      <c r="AP4" s="484"/>
      <c r="AQ4" s="484"/>
      <c r="AR4" s="484"/>
      <c r="AS4" s="484"/>
      <c r="AT4" s="484"/>
      <c r="AU4" s="484"/>
      <c r="AV4" s="484"/>
      <c r="AW4" s="484"/>
      <c r="AX4" s="659"/>
      <c r="AY4" s="460" t="s">
        <v>91</v>
      </c>
      <c r="AZ4" s="461"/>
      <c r="BA4" s="461"/>
      <c r="BB4" s="461"/>
      <c r="BC4" s="461"/>
      <c r="BD4" s="461"/>
      <c r="BE4" s="461"/>
      <c r="BF4" s="461"/>
      <c r="BG4" s="461"/>
      <c r="BH4" s="461"/>
      <c r="BI4" s="461"/>
      <c r="BJ4" s="461"/>
      <c r="BK4" s="461"/>
      <c r="BL4" s="461"/>
      <c r="BM4" s="462"/>
      <c r="BN4" s="463">
        <v>29655105</v>
      </c>
      <c r="BO4" s="464"/>
      <c r="BP4" s="464"/>
      <c r="BQ4" s="464"/>
      <c r="BR4" s="464"/>
      <c r="BS4" s="464"/>
      <c r="BT4" s="464"/>
      <c r="BU4" s="465"/>
      <c r="BV4" s="463">
        <v>23025174</v>
      </c>
      <c r="BW4" s="464"/>
      <c r="BX4" s="464"/>
      <c r="BY4" s="464"/>
      <c r="BZ4" s="464"/>
      <c r="CA4" s="464"/>
      <c r="CB4" s="464"/>
      <c r="CC4" s="465"/>
      <c r="CD4" s="644" t="s">
        <v>92</v>
      </c>
      <c r="CE4" s="645"/>
      <c r="CF4" s="645"/>
      <c r="CG4" s="645"/>
      <c r="CH4" s="645"/>
      <c r="CI4" s="645"/>
      <c r="CJ4" s="645"/>
      <c r="CK4" s="645"/>
      <c r="CL4" s="645"/>
      <c r="CM4" s="645"/>
      <c r="CN4" s="645"/>
      <c r="CO4" s="645"/>
      <c r="CP4" s="645"/>
      <c r="CQ4" s="645"/>
      <c r="CR4" s="645"/>
      <c r="CS4" s="646"/>
      <c r="CT4" s="647">
        <v>12.3</v>
      </c>
      <c r="CU4" s="648"/>
      <c r="CV4" s="648"/>
      <c r="CW4" s="648"/>
      <c r="CX4" s="648"/>
      <c r="CY4" s="648"/>
      <c r="CZ4" s="648"/>
      <c r="DA4" s="649"/>
      <c r="DB4" s="647">
        <v>5.7</v>
      </c>
      <c r="DC4" s="648"/>
      <c r="DD4" s="648"/>
      <c r="DE4" s="648"/>
      <c r="DF4" s="648"/>
      <c r="DG4" s="648"/>
      <c r="DH4" s="648"/>
      <c r="DI4" s="649"/>
      <c r="DJ4" s="186"/>
      <c r="DK4" s="186"/>
      <c r="DL4" s="186"/>
      <c r="DM4" s="186"/>
      <c r="DN4" s="186"/>
      <c r="DO4" s="186"/>
    </row>
    <row r="5" spans="1:119" ht="18.75" customHeight="1" x14ac:dyDescent="0.15">
      <c r="A5" s="187"/>
      <c r="B5" s="654"/>
      <c r="C5" s="485"/>
      <c r="D5" s="485"/>
      <c r="E5" s="655"/>
      <c r="F5" s="655"/>
      <c r="G5" s="655"/>
      <c r="H5" s="655"/>
      <c r="I5" s="655"/>
      <c r="J5" s="655"/>
      <c r="K5" s="655"/>
      <c r="L5" s="655"/>
      <c r="M5" s="655"/>
      <c r="N5" s="655"/>
      <c r="O5" s="655"/>
      <c r="P5" s="655"/>
      <c r="Q5" s="655"/>
      <c r="R5" s="483"/>
      <c r="S5" s="483"/>
      <c r="T5" s="483"/>
      <c r="U5" s="483"/>
      <c r="V5" s="658"/>
      <c r="W5" s="574"/>
      <c r="X5" s="484"/>
      <c r="Y5" s="484"/>
      <c r="Z5" s="484"/>
      <c r="AA5" s="484"/>
      <c r="AB5" s="485"/>
      <c r="AC5" s="483"/>
      <c r="AD5" s="484"/>
      <c r="AE5" s="484"/>
      <c r="AF5" s="484"/>
      <c r="AG5" s="484"/>
      <c r="AH5" s="484"/>
      <c r="AI5" s="484"/>
      <c r="AJ5" s="484"/>
      <c r="AK5" s="484"/>
      <c r="AL5" s="659"/>
      <c r="AM5" s="537" t="s">
        <v>93</v>
      </c>
      <c r="AN5" s="442"/>
      <c r="AO5" s="442"/>
      <c r="AP5" s="442"/>
      <c r="AQ5" s="442"/>
      <c r="AR5" s="442"/>
      <c r="AS5" s="442"/>
      <c r="AT5" s="443"/>
      <c r="AU5" s="525" t="s">
        <v>94</v>
      </c>
      <c r="AV5" s="526"/>
      <c r="AW5" s="526"/>
      <c r="AX5" s="526"/>
      <c r="AY5" s="448" t="s">
        <v>95</v>
      </c>
      <c r="AZ5" s="449"/>
      <c r="BA5" s="449"/>
      <c r="BB5" s="449"/>
      <c r="BC5" s="449"/>
      <c r="BD5" s="449"/>
      <c r="BE5" s="449"/>
      <c r="BF5" s="449"/>
      <c r="BG5" s="449"/>
      <c r="BH5" s="449"/>
      <c r="BI5" s="449"/>
      <c r="BJ5" s="449"/>
      <c r="BK5" s="449"/>
      <c r="BL5" s="449"/>
      <c r="BM5" s="450"/>
      <c r="BN5" s="468">
        <v>28008849</v>
      </c>
      <c r="BO5" s="469"/>
      <c r="BP5" s="469"/>
      <c r="BQ5" s="469"/>
      <c r="BR5" s="469"/>
      <c r="BS5" s="469"/>
      <c r="BT5" s="469"/>
      <c r="BU5" s="470"/>
      <c r="BV5" s="468">
        <v>22186151</v>
      </c>
      <c r="BW5" s="469"/>
      <c r="BX5" s="469"/>
      <c r="BY5" s="469"/>
      <c r="BZ5" s="469"/>
      <c r="CA5" s="469"/>
      <c r="CB5" s="469"/>
      <c r="CC5" s="470"/>
      <c r="CD5" s="477" t="s">
        <v>96</v>
      </c>
      <c r="CE5" s="478"/>
      <c r="CF5" s="478"/>
      <c r="CG5" s="478"/>
      <c r="CH5" s="478"/>
      <c r="CI5" s="478"/>
      <c r="CJ5" s="478"/>
      <c r="CK5" s="478"/>
      <c r="CL5" s="478"/>
      <c r="CM5" s="478"/>
      <c r="CN5" s="478"/>
      <c r="CO5" s="478"/>
      <c r="CP5" s="478"/>
      <c r="CQ5" s="478"/>
      <c r="CR5" s="478"/>
      <c r="CS5" s="479"/>
      <c r="CT5" s="438">
        <v>90.8</v>
      </c>
      <c r="CU5" s="439"/>
      <c r="CV5" s="439"/>
      <c r="CW5" s="439"/>
      <c r="CX5" s="439"/>
      <c r="CY5" s="439"/>
      <c r="CZ5" s="439"/>
      <c r="DA5" s="440"/>
      <c r="DB5" s="438">
        <v>90.7</v>
      </c>
      <c r="DC5" s="439"/>
      <c r="DD5" s="439"/>
      <c r="DE5" s="439"/>
      <c r="DF5" s="439"/>
      <c r="DG5" s="439"/>
      <c r="DH5" s="439"/>
      <c r="DI5" s="440"/>
      <c r="DJ5" s="186"/>
      <c r="DK5" s="186"/>
      <c r="DL5" s="186"/>
      <c r="DM5" s="186"/>
      <c r="DN5" s="186"/>
      <c r="DO5" s="186"/>
    </row>
    <row r="6" spans="1:119" ht="18.75" customHeight="1" x14ac:dyDescent="0.15">
      <c r="A6" s="187"/>
      <c r="B6" s="624" t="s">
        <v>97</v>
      </c>
      <c r="C6" s="482"/>
      <c r="D6" s="482"/>
      <c r="E6" s="625"/>
      <c r="F6" s="625"/>
      <c r="G6" s="625"/>
      <c r="H6" s="625"/>
      <c r="I6" s="625"/>
      <c r="J6" s="625"/>
      <c r="K6" s="625"/>
      <c r="L6" s="625" t="s">
        <v>98</v>
      </c>
      <c r="M6" s="625"/>
      <c r="N6" s="625"/>
      <c r="O6" s="625"/>
      <c r="P6" s="625"/>
      <c r="Q6" s="625"/>
      <c r="R6" s="506"/>
      <c r="S6" s="506"/>
      <c r="T6" s="506"/>
      <c r="U6" s="506"/>
      <c r="V6" s="631"/>
      <c r="W6" s="559" t="s">
        <v>99</v>
      </c>
      <c r="X6" s="481"/>
      <c r="Y6" s="481"/>
      <c r="Z6" s="481"/>
      <c r="AA6" s="481"/>
      <c r="AB6" s="482"/>
      <c r="AC6" s="636" t="s">
        <v>100</v>
      </c>
      <c r="AD6" s="637"/>
      <c r="AE6" s="637"/>
      <c r="AF6" s="637"/>
      <c r="AG6" s="637"/>
      <c r="AH6" s="637"/>
      <c r="AI6" s="637"/>
      <c r="AJ6" s="637"/>
      <c r="AK6" s="637"/>
      <c r="AL6" s="638"/>
      <c r="AM6" s="537" t="s">
        <v>101</v>
      </c>
      <c r="AN6" s="442"/>
      <c r="AO6" s="442"/>
      <c r="AP6" s="442"/>
      <c r="AQ6" s="442"/>
      <c r="AR6" s="442"/>
      <c r="AS6" s="442"/>
      <c r="AT6" s="443"/>
      <c r="AU6" s="525" t="s">
        <v>94</v>
      </c>
      <c r="AV6" s="526"/>
      <c r="AW6" s="526"/>
      <c r="AX6" s="526"/>
      <c r="AY6" s="448" t="s">
        <v>102</v>
      </c>
      <c r="AZ6" s="449"/>
      <c r="BA6" s="449"/>
      <c r="BB6" s="449"/>
      <c r="BC6" s="449"/>
      <c r="BD6" s="449"/>
      <c r="BE6" s="449"/>
      <c r="BF6" s="449"/>
      <c r="BG6" s="449"/>
      <c r="BH6" s="449"/>
      <c r="BI6" s="449"/>
      <c r="BJ6" s="449"/>
      <c r="BK6" s="449"/>
      <c r="BL6" s="449"/>
      <c r="BM6" s="450"/>
      <c r="BN6" s="468">
        <v>1646256</v>
      </c>
      <c r="BO6" s="469"/>
      <c r="BP6" s="469"/>
      <c r="BQ6" s="469"/>
      <c r="BR6" s="469"/>
      <c r="BS6" s="469"/>
      <c r="BT6" s="469"/>
      <c r="BU6" s="470"/>
      <c r="BV6" s="468">
        <v>839023</v>
      </c>
      <c r="BW6" s="469"/>
      <c r="BX6" s="469"/>
      <c r="BY6" s="469"/>
      <c r="BZ6" s="469"/>
      <c r="CA6" s="469"/>
      <c r="CB6" s="469"/>
      <c r="CC6" s="470"/>
      <c r="CD6" s="477" t="s">
        <v>103</v>
      </c>
      <c r="CE6" s="478"/>
      <c r="CF6" s="478"/>
      <c r="CG6" s="478"/>
      <c r="CH6" s="478"/>
      <c r="CI6" s="478"/>
      <c r="CJ6" s="478"/>
      <c r="CK6" s="478"/>
      <c r="CL6" s="478"/>
      <c r="CM6" s="478"/>
      <c r="CN6" s="478"/>
      <c r="CO6" s="478"/>
      <c r="CP6" s="478"/>
      <c r="CQ6" s="478"/>
      <c r="CR6" s="478"/>
      <c r="CS6" s="479"/>
      <c r="CT6" s="621">
        <v>96.2</v>
      </c>
      <c r="CU6" s="622"/>
      <c r="CV6" s="622"/>
      <c r="CW6" s="622"/>
      <c r="CX6" s="622"/>
      <c r="CY6" s="622"/>
      <c r="CZ6" s="622"/>
      <c r="DA6" s="623"/>
      <c r="DB6" s="621">
        <v>96.1</v>
      </c>
      <c r="DC6" s="622"/>
      <c r="DD6" s="622"/>
      <c r="DE6" s="622"/>
      <c r="DF6" s="622"/>
      <c r="DG6" s="622"/>
      <c r="DH6" s="622"/>
      <c r="DI6" s="623"/>
      <c r="DJ6" s="186"/>
      <c r="DK6" s="186"/>
      <c r="DL6" s="186"/>
      <c r="DM6" s="186"/>
      <c r="DN6" s="186"/>
      <c r="DO6" s="186"/>
    </row>
    <row r="7" spans="1:119" ht="18.75" customHeight="1" x14ac:dyDescent="0.15">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104</v>
      </c>
      <c r="AN7" s="442"/>
      <c r="AO7" s="442"/>
      <c r="AP7" s="442"/>
      <c r="AQ7" s="442"/>
      <c r="AR7" s="442"/>
      <c r="AS7" s="442"/>
      <c r="AT7" s="443"/>
      <c r="AU7" s="525" t="s">
        <v>105</v>
      </c>
      <c r="AV7" s="526"/>
      <c r="AW7" s="526"/>
      <c r="AX7" s="526"/>
      <c r="AY7" s="448" t="s">
        <v>106</v>
      </c>
      <c r="AZ7" s="449"/>
      <c r="BA7" s="449"/>
      <c r="BB7" s="449"/>
      <c r="BC7" s="449"/>
      <c r="BD7" s="449"/>
      <c r="BE7" s="449"/>
      <c r="BF7" s="449"/>
      <c r="BG7" s="449"/>
      <c r="BH7" s="449"/>
      <c r="BI7" s="449"/>
      <c r="BJ7" s="449"/>
      <c r="BK7" s="449"/>
      <c r="BL7" s="449"/>
      <c r="BM7" s="450"/>
      <c r="BN7" s="468">
        <v>147592</v>
      </c>
      <c r="BO7" s="469"/>
      <c r="BP7" s="469"/>
      <c r="BQ7" s="469"/>
      <c r="BR7" s="469"/>
      <c r="BS7" s="469"/>
      <c r="BT7" s="469"/>
      <c r="BU7" s="470"/>
      <c r="BV7" s="468">
        <v>168327</v>
      </c>
      <c r="BW7" s="469"/>
      <c r="BX7" s="469"/>
      <c r="BY7" s="469"/>
      <c r="BZ7" s="469"/>
      <c r="CA7" s="469"/>
      <c r="CB7" s="469"/>
      <c r="CC7" s="470"/>
      <c r="CD7" s="477" t="s">
        <v>107</v>
      </c>
      <c r="CE7" s="478"/>
      <c r="CF7" s="478"/>
      <c r="CG7" s="478"/>
      <c r="CH7" s="478"/>
      <c r="CI7" s="478"/>
      <c r="CJ7" s="478"/>
      <c r="CK7" s="478"/>
      <c r="CL7" s="478"/>
      <c r="CM7" s="478"/>
      <c r="CN7" s="478"/>
      <c r="CO7" s="478"/>
      <c r="CP7" s="478"/>
      <c r="CQ7" s="478"/>
      <c r="CR7" s="478"/>
      <c r="CS7" s="479"/>
      <c r="CT7" s="468">
        <v>12142346</v>
      </c>
      <c r="CU7" s="469"/>
      <c r="CV7" s="469"/>
      <c r="CW7" s="469"/>
      <c r="CX7" s="469"/>
      <c r="CY7" s="469"/>
      <c r="CZ7" s="469"/>
      <c r="DA7" s="470"/>
      <c r="DB7" s="468">
        <v>11814714</v>
      </c>
      <c r="DC7" s="469"/>
      <c r="DD7" s="469"/>
      <c r="DE7" s="469"/>
      <c r="DF7" s="469"/>
      <c r="DG7" s="469"/>
      <c r="DH7" s="469"/>
      <c r="DI7" s="470"/>
      <c r="DJ7" s="186"/>
      <c r="DK7" s="186"/>
      <c r="DL7" s="186"/>
      <c r="DM7" s="186"/>
      <c r="DN7" s="186"/>
      <c r="DO7" s="186"/>
    </row>
    <row r="8" spans="1:119" ht="18.75" customHeight="1" thickBot="1" x14ac:dyDescent="0.2">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108</v>
      </c>
      <c r="AN8" s="442"/>
      <c r="AO8" s="442"/>
      <c r="AP8" s="442"/>
      <c r="AQ8" s="442"/>
      <c r="AR8" s="442"/>
      <c r="AS8" s="442"/>
      <c r="AT8" s="443"/>
      <c r="AU8" s="525" t="s">
        <v>94</v>
      </c>
      <c r="AV8" s="526"/>
      <c r="AW8" s="526"/>
      <c r="AX8" s="526"/>
      <c r="AY8" s="448" t="s">
        <v>109</v>
      </c>
      <c r="AZ8" s="449"/>
      <c r="BA8" s="449"/>
      <c r="BB8" s="449"/>
      <c r="BC8" s="449"/>
      <c r="BD8" s="449"/>
      <c r="BE8" s="449"/>
      <c r="BF8" s="449"/>
      <c r="BG8" s="449"/>
      <c r="BH8" s="449"/>
      <c r="BI8" s="449"/>
      <c r="BJ8" s="449"/>
      <c r="BK8" s="449"/>
      <c r="BL8" s="449"/>
      <c r="BM8" s="450"/>
      <c r="BN8" s="468">
        <v>1498664</v>
      </c>
      <c r="BO8" s="469"/>
      <c r="BP8" s="469"/>
      <c r="BQ8" s="469"/>
      <c r="BR8" s="469"/>
      <c r="BS8" s="469"/>
      <c r="BT8" s="469"/>
      <c r="BU8" s="470"/>
      <c r="BV8" s="468">
        <v>670696</v>
      </c>
      <c r="BW8" s="469"/>
      <c r="BX8" s="469"/>
      <c r="BY8" s="469"/>
      <c r="BZ8" s="469"/>
      <c r="CA8" s="469"/>
      <c r="CB8" s="469"/>
      <c r="CC8" s="470"/>
      <c r="CD8" s="477" t="s">
        <v>110</v>
      </c>
      <c r="CE8" s="478"/>
      <c r="CF8" s="478"/>
      <c r="CG8" s="478"/>
      <c r="CH8" s="478"/>
      <c r="CI8" s="478"/>
      <c r="CJ8" s="478"/>
      <c r="CK8" s="478"/>
      <c r="CL8" s="478"/>
      <c r="CM8" s="478"/>
      <c r="CN8" s="478"/>
      <c r="CO8" s="478"/>
      <c r="CP8" s="478"/>
      <c r="CQ8" s="478"/>
      <c r="CR8" s="478"/>
      <c r="CS8" s="479"/>
      <c r="CT8" s="581">
        <v>0.71</v>
      </c>
      <c r="CU8" s="582"/>
      <c r="CV8" s="582"/>
      <c r="CW8" s="582"/>
      <c r="CX8" s="582"/>
      <c r="CY8" s="582"/>
      <c r="CZ8" s="582"/>
      <c r="DA8" s="583"/>
      <c r="DB8" s="581">
        <v>0.71</v>
      </c>
      <c r="DC8" s="582"/>
      <c r="DD8" s="582"/>
      <c r="DE8" s="582"/>
      <c r="DF8" s="582"/>
      <c r="DG8" s="582"/>
      <c r="DH8" s="582"/>
      <c r="DI8" s="583"/>
      <c r="DJ8" s="186"/>
      <c r="DK8" s="186"/>
      <c r="DL8" s="186"/>
      <c r="DM8" s="186"/>
      <c r="DN8" s="186"/>
      <c r="DO8" s="186"/>
    </row>
    <row r="9" spans="1:119" ht="18.75" customHeight="1" thickBot="1" x14ac:dyDescent="0.2">
      <c r="A9" s="187"/>
      <c r="B9" s="610" t="s">
        <v>111</v>
      </c>
      <c r="C9" s="611"/>
      <c r="D9" s="611"/>
      <c r="E9" s="611"/>
      <c r="F9" s="611"/>
      <c r="G9" s="611"/>
      <c r="H9" s="611"/>
      <c r="I9" s="611"/>
      <c r="J9" s="611"/>
      <c r="K9" s="531"/>
      <c r="L9" s="612" t="s">
        <v>112</v>
      </c>
      <c r="M9" s="613"/>
      <c r="N9" s="613"/>
      <c r="O9" s="613"/>
      <c r="P9" s="613"/>
      <c r="Q9" s="614"/>
      <c r="R9" s="615">
        <v>58786</v>
      </c>
      <c r="S9" s="616"/>
      <c r="T9" s="616"/>
      <c r="U9" s="616"/>
      <c r="V9" s="617"/>
      <c r="W9" s="547" t="s">
        <v>113</v>
      </c>
      <c r="X9" s="548"/>
      <c r="Y9" s="548"/>
      <c r="Z9" s="548"/>
      <c r="AA9" s="548"/>
      <c r="AB9" s="548"/>
      <c r="AC9" s="548"/>
      <c r="AD9" s="548"/>
      <c r="AE9" s="548"/>
      <c r="AF9" s="548"/>
      <c r="AG9" s="548"/>
      <c r="AH9" s="548"/>
      <c r="AI9" s="548"/>
      <c r="AJ9" s="548"/>
      <c r="AK9" s="548"/>
      <c r="AL9" s="618"/>
      <c r="AM9" s="537" t="s">
        <v>114</v>
      </c>
      <c r="AN9" s="442"/>
      <c r="AO9" s="442"/>
      <c r="AP9" s="442"/>
      <c r="AQ9" s="442"/>
      <c r="AR9" s="442"/>
      <c r="AS9" s="442"/>
      <c r="AT9" s="443"/>
      <c r="AU9" s="525" t="s">
        <v>115</v>
      </c>
      <c r="AV9" s="526"/>
      <c r="AW9" s="526"/>
      <c r="AX9" s="526"/>
      <c r="AY9" s="448" t="s">
        <v>116</v>
      </c>
      <c r="AZ9" s="449"/>
      <c r="BA9" s="449"/>
      <c r="BB9" s="449"/>
      <c r="BC9" s="449"/>
      <c r="BD9" s="449"/>
      <c r="BE9" s="449"/>
      <c r="BF9" s="449"/>
      <c r="BG9" s="449"/>
      <c r="BH9" s="449"/>
      <c r="BI9" s="449"/>
      <c r="BJ9" s="449"/>
      <c r="BK9" s="449"/>
      <c r="BL9" s="449"/>
      <c r="BM9" s="450"/>
      <c r="BN9" s="468">
        <v>827968</v>
      </c>
      <c r="BO9" s="469"/>
      <c r="BP9" s="469"/>
      <c r="BQ9" s="469"/>
      <c r="BR9" s="469"/>
      <c r="BS9" s="469"/>
      <c r="BT9" s="469"/>
      <c r="BU9" s="470"/>
      <c r="BV9" s="468">
        <v>-188274</v>
      </c>
      <c r="BW9" s="469"/>
      <c r="BX9" s="469"/>
      <c r="BY9" s="469"/>
      <c r="BZ9" s="469"/>
      <c r="CA9" s="469"/>
      <c r="CB9" s="469"/>
      <c r="CC9" s="470"/>
      <c r="CD9" s="477" t="s">
        <v>117</v>
      </c>
      <c r="CE9" s="478"/>
      <c r="CF9" s="478"/>
      <c r="CG9" s="478"/>
      <c r="CH9" s="478"/>
      <c r="CI9" s="478"/>
      <c r="CJ9" s="478"/>
      <c r="CK9" s="478"/>
      <c r="CL9" s="478"/>
      <c r="CM9" s="478"/>
      <c r="CN9" s="478"/>
      <c r="CO9" s="478"/>
      <c r="CP9" s="478"/>
      <c r="CQ9" s="478"/>
      <c r="CR9" s="478"/>
      <c r="CS9" s="479"/>
      <c r="CT9" s="438">
        <v>8.4</v>
      </c>
      <c r="CU9" s="439"/>
      <c r="CV9" s="439"/>
      <c r="CW9" s="439"/>
      <c r="CX9" s="439"/>
      <c r="CY9" s="439"/>
      <c r="CZ9" s="439"/>
      <c r="DA9" s="440"/>
      <c r="DB9" s="438">
        <v>11.1</v>
      </c>
      <c r="DC9" s="439"/>
      <c r="DD9" s="439"/>
      <c r="DE9" s="439"/>
      <c r="DF9" s="439"/>
      <c r="DG9" s="439"/>
      <c r="DH9" s="439"/>
      <c r="DI9" s="440"/>
      <c r="DJ9" s="186"/>
      <c r="DK9" s="186"/>
      <c r="DL9" s="186"/>
      <c r="DM9" s="186"/>
      <c r="DN9" s="186"/>
      <c r="DO9" s="186"/>
    </row>
    <row r="10" spans="1:119" ht="18.75" customHeight="1" thickBot="1" x14ac:dyDescent="0.2">
      <c r="A10" s="187"/>
      <c r="B10" s="610"/>
      <c r="C10" s="611"/>
      <c r="D10" s="611"/>
      <c r="E10" s="611"/>
      <c r="F10" s="611"/>
      <c r="G10" s="611"/>
      <c r="H10" s="611"/>
      <c r="I10" s="611"/>
      <c r="J10" s="611"/>
      <c r="K10" s="531"/>
      <c r="L10" s="441" t="s">
        <v>118</v>
      </c>
      <c r="M10" s="442"/>
      <c r="N10" s="442"/>
      <c r="O10" s="442"/>
      <c r="P10" s="442"/>
      <c r="Q10" s="443"/>
      <c r="R10" s="444">
        <v>57959</v>
      </c>
      <c r="S10" s="445"/>
      <c r="T10" s="445"/>
      <c r="U10" s="445"/>
      <c r="V10" s="447"/>
      <c r="W10" s="619"/>
      <c r="X10" s="430"/>
      <c r="Y10" s="430"/>
      <c r="Z10" s="430"/>
      <c r="AA10" s="430"/>
      <c r="AB10" s="430"/>
      <c r="AC10" s="430"/>
      <c r="AD10" s="430"/>
      <c r="AE10" s="430"/>
      <c r="AF10" s="430"/>
      <c r="AG10" s="430"/>
      <c r="AH10" s="430"/>
      <c r="AI10" s="430"/>
      <c r="AJ10" s="430"/>
      <c r="AK10" s="430"/>
      <c r="AL10" s="620"/>
      <c r="AM10" s="537" t="s">
        <v>119</v>
      </c>
      <c r="AN10" s="442"/>
      <c r="AO10" s="442"/>
      <c r="AP10" s="442"/>
      <c r="AQ10" s="442"/>
      <c r="AR10" s="442"/>
      <c r="AS10" s="442"/>
      <c r="AT10" s="443"/>
      <c r="AU10" s="525" t="s">
        <v>105</v>
      </c>
      <c r="AV10" s="526"/>
      <c r="AW10" s="526"/>
      <c r="AX10" s="526"/>
      <c r="AY10" s="448" t="s">
        <v>120</v>
      </c>
      <c r="AZ10" s="449"/>
      <c r="BA10" s="449"/>
      <c r="BB10" s="449"/>
      <c r="BC10" s="449"/>
      <c r="BD10" s="449"/>
      <c r="BE10" s="449"/>
      <c r="BF10" s="449"/>
      <c r="BG10" s="449"/>
      <c r="BH10" s="449"/>
      <c r="BI10" s="449"/>
      <c r="BJ10" s="449"/>
      <c r="BK10" s="449"/>
      <c r="BL10" s="449"/>
      <c r="BM10" s="450"/>
      <c r="BN10" s="468">
        <v>289671</v>
      </c>
      <c r="BO10" s="469"/>
      <c r="BP10" s="469"/>
      <c r="BQ10" s="469"/>
      <c r="BR10" s="469"/>
      <c r="BS10" s="469"/>
      <c r="BT10" s="469"/>
      <c r="BU10" s="470"/>
      <c r="BV10" s="468">
        <v>420496</v>
      </c>
      <c r="BW10" s="469"/>
      <c r="BX10" s="469"/>
      <c r="BY10" s="469"/>
      <c r="BZ10" s="469"/>
      <c r="CA10" s="469"/>
      <c r="CB10" s="469"/>
      <c r="CC10" s="470"/>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10"/>
      <c r="C11" s="611"/>
      <c r="D11" s="611"/>
      <c r="E11" s="611"/>
      <c r="F11" s="611"/>
      <c r="G11" s="611"/>
      <c r="H11" s="611"/>
      <c r="I11" s="611"/>
      <c r="J11" s="611"/>
      <c r="K11" s="531"/>
      <c r="L11" s="514" t="s">
        <v>122</v>
      </c>
      <c r="M11" s="515"/>
      <c r="N11" s="515"/>
      <c r="O11" s="515"/>
      <c r="P11" s="515"/>
      <c r="Q11" s="516"/>
      <c r="R11" s="607" t="s">
        <v>123</v>
      </c>
      <c r="S11" s="608"/>
      <c r="T11" s="608"/>
      <c r="U11" s="608"/>
      <c r="V11" s="609"/>
      <c r="W11" s="619"/>
      <c r="X11" s="430"/>
      <c r="Y11" s="430"/>
      <c r="Z11" s="430"/>
      <c r="AA11" s="430"/>
      <c r="AB11" s="430"/>
      <c r="AC11" s="430"/>
      <c r="AD11" s="430"/>
      <c r="AE11" s="430"/>
      <c r="AF11" s="430"/>
      <c r="AG11" s="430"/>
      <c r="AH11" s="430"/>
      <c r="AI11" s="430"/>
      <c r="AJ11" s="430"/>
      <c r="AK11" s="430"/>
      <c r="AL11" s="620"/>
      <c r="AM11" s="537" t="s">
        <v>124</v>
      </c>
      <c r="AN11" s="442"/>
      <c r="AO11" s="442"/>
      <c r="AP11" s="442"/>
      <c r="AQ11" s="442"/>
      <c r="AR11" s="442"/>
      <c r="AS11" s="442"/>
      <c r="AT11" s="443"/>
      <c r="AU11" s="525" t="s">
        <v>115</v>
      </c>
      <c r="AV11" s="526"/>
      <c r="AW11" s="526"/>
      <c r="AX11" s="526"/>
      <c r="AY11" s="448" t="s">
        <v>125</v>
      </c>
      <c r="AZ11" s="449"/>
      <c r="BA11" s="449"/>
      <c r="BB11" s="449"/>
      <c r="BC11" s="449"/>
      <c r="BD11" s="449"/>
      <c r="BE11" s="449"/>
      <c r="BF11" s="449"/>
      <c r="BG11" s="449"/>
      <c r="BH11" s="449"/>
      <c r="BI11" s="449"/>
      <c r="BJ11" s="449"/>
      <c r="BK11" s="449"/>
      <c r="BL11" s="449"/>
      <c r="BM11" s="450"/>
      <c r="BN11" s="468">
        <v>55216</v>
      </c>
      <c r="BO11" s="469"/>
      <c r="BP11" s="469"/>
      <c r="BQ11" s="469"/>
      <c r="BR11" s="469"/>
      <c r="BS11" s="469"/>
      <c r="BT11" s="469"/>
      <c r="BU11" s="470"/>
      <c r="BV11" s="468">
        <v>298137</v>
      </c>
      <c r="BW11" s="469"/>
      <c r="BX11" s="469"/>
      <c r="BY11" s="469"/>
      <c r="BZ11" s="469"/>
      <c r="CA11" s="469"/>
      <c r="CB11" s="469"/>
      <c r="CC11" s="470"/>
      <c r="CD11" s="477" t="s">
        <v>126</v>
      </c>
      <c r="CE11" s="478"/>
      <c r="CF11" s="478"/>
      <c r="CG11" s="478"/>
      <c r="CH11" s="478"/>
      <c r="CI11" s="478"/>
      <c r="CJ11" s="478"/>
      <c r="CK11" s="478"/>
      <c r="CL11" s="478"/>
      <c r="CM11" s="478"/>
      <c r="CN11" s="478"/>
      <c r="CO11" s="478"/>
      <c r="CP11" s="478"/>
      <c r="CQ11" s="478"/>
      <c r="CR11" s="478"/>
      <c r="CS11" s="479"/>
      <c r="CT11" s="581" t="s">
        <v>127</v>
      </c>
      <c r="CU11" s="582"/>
      <c r="CV11" s="582"/>
      <c r="CW11" s="582"/>
      <c r="CX11" s="582"/>
      <c r="CY11" s="582"/>
      <c r="CZ11" s="582"/>
      <c r="DA11" s="583"/>
      <c r="DB11" s="581" t="s">
        <v>128</v>
      </c>
      <c r="DC11" s="582"/>
      <c r="DD11" s="582"/>
      <c r="DE11" s="582"/>
      <c r="DF11" s="582"/>
      <c r="DG11" s="582"/>
      <c r="DH11" s="582"/>
      <c r="DI11" s="583"/>
      <c r="DJ11" s="186"/>
      <c r="DK11" s="186"/>
      <c r="DL11" s="186"/>
      <c r="DM11" s="186"/>
      <c r="DN11" s="186"/>
      <c r="DO11" s="186"/>
    </row>
    <row r="12" spans="1:119" ht="18.75" customHeight="1" x14ac:dyDescent="0.15">
      <c r="A12" s="187"/>
      <c r="B12" s="584" t="s">
        <v>129</v>
      </c>
      <c r="C12" s="585"/>
      <c r="D12" s="585"/>
      <c r="E12" s="585"/>
      <c r="F12" s="585"/>
      <c r="G12" s="585"/>
      <c r="H12" s="585"/>
      <c r="I12" s="585"/>
      <c r="J12" s="585"/>
      <c r="K12" s="586"/>
      <c r="L12" s="593" t="s">
        <v>130</v>
      </c>
      <c r="M12" s="594"/>
      <c r="N12" s="594"/>
      <c r="O12" s="594"/>
      <c r="P12" s="594"/>
      <c r="Q12" s="595"/>
      <c r="R12" s="596">
        <v>59645</v>
      </c>
      <c r="S12" s="597"/>
      <c r="T12" s="597"/>
      <c r="U12" s="597"/>
      <c r="V12" s="598"/>
      <c r="W12" s="599" t="s">
        <v>1</v>
      </c>
      <c r="X12" s="526"/>
      <c r="Y12" s="526"/>
      <c r="Z12" s="526"/>
      <c r="AA12" s="526"/>
      <c r="AB12" s="600"/>
      <c r="AC12" s="601" t="s">
        <v>131</v>
      </c>
      <c r="AD12" s="602"/>
      <c r="AE12" s="602"/>
      <c r="AF12" s="602"/>
      <c r="AG12" s="603"/>
      <c r="AH12" s="601" t="s">
        <v>132</v>
      </c>
      <c r="AI12" s="602"/>
      <c r="AJ12" s="602"/>
      <c r="AK12" s="602"/>
      <c r="AL12" s="604"/>
      <c r="AM12" s="537" t="s">
        <v>133</v>
      </c>
      <c r="AN12" s="442"/>
      <c r="AO12" s="442"/>
      <c r="AP12" s="442"/>
      <c r="AQ12" s="442"/>
      <c r="AR12" s="442"/>
      <c r="AS12" s="442"/>
      <c r="AT12" s="443"/>
      <c r="AU12" s="525" t="s">
        <v>134</v>
      </c>
      <c r="AV12" s="526"/>
      <c r="AW12" s="526"/>
      <c r="AX12" s="526"/>
      <c r="AY12" s="448" t="s">
        <v>135</v>
      </c>
      <c r="AZ12" s="449"/>
      <c r="BA12" s="449"/>
      <c r="BB12" s="449"/>
      <c r="BC12" s="449"/>
      <c r="BD12" s="449"/>
      <c r="BE12" s="449"/>
      <c r="BF12" s="449"/>
      <c r="BG12" s="449"/>
      <c r="BH12" s="449"/>
      <c r="BI12" s="449"/>
      <c r="BJ12" s="449"/>
      <c r="BK12" s="449"/>
      <c r="BL12" s="449"/>
      <c r="BM12" s="450"/>
      <c r="BN12" s="468">
        <v>272047</v>
      </c>
      <c r="BO12" s="469"/>
      <c r="BP12" s="469"/>
      <c r="BQ12" s="469"/>
      <c r="BR12" s="469"/>
      <c r="BS12" s="469"/>
      <c r="BT12" s="469"/>
      <c r="BU12" s="470"/>
      <c r="BV12" s="468">
        <v>0</v>
      </c>
      <c r="BW12" s="469"/>
      <c r="BX12" s="469"/>
      <c r="BY12" s="469"/>
      <c r="BZ12" s="469"/>
      <c r="CA12" s="469"/>
      <c r="CB12" s="469"/>
      <c r="CC12" s="470"/>
      <c r="CD12" s="477" t="s">
        <v>136</v>
      </c>
      <c r="CE12" s="478"/>
      <c r="CF12" s="478"/>
      <c r="CG12" s="478"/>
      <c r="CH12" s="478"/>
      <c r="CI12" s="478"/>
      <c r="CJ12" s="478"/>
      <c r="CK12" s="478"/>
      <c r="CL12" s="478"/>
      <c r="CM12" s="478"/>
      <c r="CN12" s="478"/>
      <c r="CO12" s="478"/>
      <c r="CP12" s="478"/>
      <c r="CQ12" s="478"/>
      <c r="CR12" s="478"/>
      <c r="CS12" s="479"/>
      <c r="CT12" s="581" t="s">
        <v>127</v>
      </c>
      <c r="CU12" s="582"/>
      <c r="CV12" s="582"/>
      <c r="CW12" s="582"/>
      <c r="CX12" s="582"/>
      <c r="CY12" s="582"/>
      <c r="CZ12" s="582"/>
      <c r="DA12" s="583"/>
      <c r="DB12" s="581" t="s">
        <v>137</v>
      </c>
      <c r="DC12" s="582"/>
      <c r="DD12" s="582"/>
      <c r="DE12" s="582"/>
      <c r="DF12" s="582"/>
      <c r="DG12" s="582"/>
      <c r="DH12" s="582"/>
      <c r="DI12" s="583"/>
      <c r="DJ12" s="186"/>
      <c r="DK12" s="186"/>
      <c r="DL12" s="186"/>
      <c r="DM12" s="186"/>
      <c r="DN12" s="186"/>
      <c r="DO12" s="186"/>
    </row>
    <row r="13" spans="1:119" ht="18.75" customHeight="1" x14ac:dyDescent="0.15">
      <c r="A13" s="187"/>
      <c r="B13" s="587"/>
      <c r="C13" s="588"/>
      <c r="D13" s="588"/>
      <c r="E13" s="588"/>
      <c r="F13" s="588"/>
      <c r="G13" s="588"/>
      <c r="H13" s="588"/>
      <c r="I13" s="588"/>
      <c r="J13" s="588"/>
      <c r="K13" s="589"/>
      <c r="L13" s="197"/>
      <c r="M13" s="568" t="s">
        <v>138</v>
      </c>
      <c r="N13" s="569"/>
      <c r="O13" s="569"/>
      <c r="P13" s="569"/>
      <c r="Q13" s="570"/>
      <c r="R13" s="571">
        <v>58774</v>
      </c>
      <c r="S13" s="572"/>
      <c r="T13" s="572"/>
      <c r="U13" s="572"/>
      <c r="V13" s="573"/>
      <c r="W13" s="559" t="s">
        <v>139</v>
      </c>
      <c r="X13" s="481"/>
      <c r="Y13" s="481"/>
      <c r="Z13" s="481"/>
      <c r="AA13" s="481"/>
      <c r="AB13" s="482"/>
      <c r="AC13" s="444">
        <v>570</v>
      </c>
      <c r="AD13" s="445"/>
      <c r="AE13" s="445"/>
      <c r="AF13" s="445"/>
      <c r="AG13" s="446"/>
      <c r="AH13" s="444">
        <v>556</v>
      </c>
      <c r="AI13" s="445"/>
      <c r="AJ13" s="445"/>
      <c r="AK13" s="445"/>
      <c r="AL13" s="447"/>
      <c r="AM13" s="537" t="s">
        <v>140</v>
      </c>
      <c r="AN13" s="442"/>
      <c r="AO13" s="442"/>
      <c r="AP13" s="442"/>
      <c r="AQ13" s="442"/>
      <c r="AR13" s="442"/>
      <c r="AS13" s="442"/>
      <c r="AT13" s="443"/>
      <c r="AU13" s="525" t="s">
        <v>141</v>
      </c>
      <c r="AV13" s="526"/>
      <c r="AW13" s="526"/>
      <c r="AX13" s="526"/>
      <c r="AY13" s="448" t="s">
        <v>142</v>
      </c>
      <c r="AZ13" s="449"/>
      <c r="BA13" s="449"/>
      <c r="BB13" s="449"/>
      <c r="BC13" s="449"/>
      <c r="BD13" s="449"/>
      <c r="BE13" s="449"/>
      <c r="BF13" s="449"/>
      <c r="BG13" s="449"/>
      <c r="BH13" s="449"/>
      <c r="BI13" s="449"/>
      <c r="BJ13" s="449"/>
      <c r="BK13" s="449"/>
      <c r="BL13" s="449"/>
      <c r="BM13" s="450"/>
      <c r="BN13" s="468">
        <v>900808</v>
      </c>
      <c r="BO13" s="469"/>
      <c r="BP13" s="469"/>
      <c r="BQ13" s="469"/>
      <c r="BR13" s="469"/>
      <c r="BS13" s="469"/>
      <c r="BT13" s="469"/>
      <c r="BU13" s="470"/>
      <c r="BV13" s="468">
        <v>530359</v>
      </c>
      <c r="BW13" s="469"/>
      <c r="BX13" s="469"/>
      <c r="BY13" s="469"/>
      <c r="BZ13" s="469"/>
      <c r="CA13" s="469"/>
      <c r="CB13" s="469"/>
      <c r="CC13" s="470"/>
      <c r="CD13" s="477" t="s">
        <v>143</v>
      </c>
      <c r="CE13" s="478"/>
      <c r="CF13" s="478"/>
      <c r="CG13" s="478"/>
      <c r="CH13" s="478"/>
      <c r="CI13" s="478"/>
      <c r="CJ13" s="478"/>
      <c r="CK13" s="478"/>
      <c r="CL13" s="478"/>
      <c r="CM13" s="478"/>
      <c r="CN13" s="478"/>
      <c r="CO13" s="478"/>
      <c r="CP13" s="478"/>
      <c r="CQ13" s="478"/>
      <c r="CR13" s="478"/>
      <c r="CS13" s="479"/>
      <c r="CT13" s="438">
        <v>5</v>
      </c>
      <c r="CU13" s="439"/>
      <c r="CV13" s="439"/>
      <c r="CW13" s="439"/>
      <c r="CX13" s="439"/>
      <c r="CY13" s="439"/>
      <c r="CZ13" s="439"/>
      <c r="DA13" s="440"/>
      <c r="DB13" s="438">
        <v>5.7</v>
      </c>
      <c r="DC13" s="439"/>
      <c r="DD13" s="439"/>
      <c r="DE13" s="439"/>
      <c r="DF13" s="439"/>
      <c r="DG13" s="439"/>
      <c r="DH13" s="439"/>
      <c r="DI13" s="440"/>
      <c r="DJ13" s="186"/>
      <c r="DK13" s="186"/>
      <c r="DL13" s="186"/>
      <c r="DM13" s="186"/>
      <c r="DN13" s="186"/>
      <c r="DO13" s="186"/>
    </row>
    <row r="14" spans="1:119" ht="18.75" customHeight="1" thickBot="1" x14ac:dyDescent="0.2">
      <c r="A14" s="187"/>
      <c r="B14" s="587"/>
      <c r="C14" s="588"/>
      <c r="D14" s="588"/>
      <c r="E14" s="588"/>
      <c r="F14" s="588"/>
      <c r="G14" s="588"/>
      <c r="H14" s="588"/>
      <c r="I14" s="588"/>
      <c r="J14" s="588"/>
      <c r="K14" s="589"/>
      <c r="L14" s="561" t="s">
        <v>144</v>
      </c>
      <c r="M14" s="605"/>
      <c r="N14" s="605"/>
      <c r="O14" s="605"/>
      <c r="P14" s="605"/>
      <c r="Q14" s="606"/>
      <c r="R14" s="571">
        <v>59522</v>
      </c>
      <c r="S14" s="572"/>
      <c r="T14" s="572"/>
      <c r="U14" s="572"/>
      <c r="V14" s="573"/>
      <c r="W14" s="574"/>
      <c r="X14" s="484"/>
      <c r="Y14" s="484"/>
      <c r="Z14" s="484"/>
      <c r="AA14" s="484"/>
      <c r="AB14" s="485"/>
      <c r="AC14" s="564">
        <v>2.2000000000000002</v>
      </c>
      <c r="AD14" s="565"/>
      <c r="AE14" s="565"/>
      <c r="AF14" s="565"/>
      <c r="AG14" s="566"/>
      <c r="AH14" s="564">
        <v>2.1</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145</v>
      </c>
      <c r="CE14" s="475"/>
      <c r="CF14" s="475"/>
      <c r="CG14" s="475"/>
      <c r="CH14" s="475"/>
      <c r="CI14" s="475"/>
      <c r="CJ14" s="475"/>
      <c r="CK14" s="475"/>
      <c r="CL14" s="475"/>
      <c r="CM14" s="475"/>
      <c r="CN14" s="475"/>
      <c r="CO14" s="475"/>
      <c r="CP14" s="475"/>
      <c r="CQ14" s="475"/>
      <c r="CR14" s="475"/>
      <c r="CS14" s="476"/>
      <c r="CT14" s="575" t="s">
        <v>127</v>
      </c>
      <c r="CU14" s="576"/>
      <c r="CV14" s="576"/>
      <c r="CW14" s="576"/>
      <c r="CX14" s="576"/>
      <c r="CY14" s="576"/>
      <c r="CZ14" s="576"/>
      <c r="DA14" s="577"/>
      <c r="DB14" s="575" t="s">
        <v>137</v>
      </c>
      <c r="DC14" s="576"/>
      <c r="DD14" s="576"/>
      <c r="DE14" s="576"/>
      <c r="DF14" s="576"/>
      <c r="DG14" s="576"/>
      <c r="DH14" s="576"/>
      <c r="DI14" s="577"/>
      <c r="DJ14" s="186"/>
      <c r="DK14" s="186"/>
      <c r="DL14" s="186"/>
      <c r="DM14" s="186"/>
      <c r="DN14" s="186"/>
      <c r="DO14" s="186"/>
    </row>
    <row r="15" spans="1:119" ht="18.75" customHeight="1" x14ac:dyDescent="0.15">
      <c r="A15" s="187"/>
      <c r="B15" s="587"/>
      <c r="C15" s="588"/>
      <c r="D15" s="588"/>
      <c r="E15" s="588"/>
      <c r="F15" s="588"/>
      <c r="G15" s="588"/>
      <c r="H15" s="588"/>
      <c r="I15" s="588"/>
      <c r="J15" s="588"/>
      <c r="K15" s="589"/>
      <c r="L15" s="197"/>
      <c r="M15" s="568" t="s">
        <v>146</v>
      </c>
      <c r="N15" s="569"/>
      <c r="O15" s="569"/>
      <c r="P15" s="569"/>
      <c r="Q15" s="570"/>
      <c r="R15" s="571">
        <v>58718</v>
      </c>
      <c r="S15" s="572"/>
      <c r="T15" s="572"/>
      <c r="U15" s="572"/>
      <c r="V15" s="573"/>
      <c r="W15" s="559" t="s">
        <v>147</v>
      </c>
      <c r="X15" s="481"/>
      <c r="Y15" s="481"/>
      <c r="Z15" s="481"/>
      <c r="AA15" s="481"/>
      <c r="AB15" s="482"/>
      <c r="AC15" s="444">
        <v>6800</v>
      </c>
      <c r="AD15" s="445"/>
      <c r="AE15" s="445"/>
      <c r="AF15" s="445"/>
      <c r="AG15" s="446"/>
      <c r="AH15" s="444">
        <v>6914</v>
      </c>
      <c r="AI15" s="445"/>
      <c r="AJ15" s="445"/>
      <c r="AK15" s="445"/>
      <c r="AL15" s="447"/>
      <c r="AM15" s="537"/>
      <c r="AN15" s="442"/>
      <c r="AO15" s="442"/>
      <c r="AP15" s="442"/>
      <c r="AQ15" s="442"/>
      <c r="AR15" s="442"/>
      <c r="AS15" s="442"/>
      <c r="AT15" s="443"/>
      <c r="AU15" s="525"/>
      <c r="AV15" s="526"/>
      <c r="AW15" s="526"/>
      <c r="AX15" s="526"/>
      <c r="AY15" s="460" t="s">
        <v>148</v>
      </c>
      <c r="AZ15" s="461"/>
      <c r="BA15" s="461"/>
      <c r="BB15" s="461"/>
      <c r="BC15" s="461"/>
      <c r="BD15" s="461"/>
      <c r="BE15" s="461"/>
      <c r="BF15" s="461"/>
      <c r="BG15" s="461"/>
      <c r="BH15" s="461"/>
      <c r="BI15" s="461"/>
      <c r="BJ15" s="461"/>
      <c r="BK15" s="461"/>
      <c r="BL15" s="461"/>
      <c r="BM15" s="462"/>
      <c r="BN15" s="463">
        <v>6920550</v>
      </c>
      <c r="BO15" s="464"/>
      <c r="BP15" s="464"/>
      <c r="BQ15" s="464"/>
      <c r="BR15" s="464"/>
      <c r="BS15" s="464"/>
      <c r="BT15" s="464"/>
      <c r="BU15" s="465"/>
      <c r="BV15" s="463">
        <v>6586483</v>
      </c>
      <c r="BW15" s="464"/>
      <c r="BX15" s="464"/>
      <c r="BY15" s="464"/>
      <c r="BZ15" s="464"/>
      <c r="CA15" s="464"/>
      <c r="CB15" s="464"/>
      <c r="CC15" s="465"/>
      <c r="CD15" s="578" t="s">
        <v>149</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7"/>
      <c r="C16" s="588"/>
      <c r="D16" s="588"/>
      <c r="E16" s="588"/>
      <c r="F16" s="588"/>
      <c r="G16" s="588"/>
      <c r="H16" s="588"/>
      <c r="I16" s="588"/>
      <c r="J16" s="588"/>
      <c r="K16" s="589"/>
      <c r="L16" s="561" t="s">
        <v>150</v>
      </c>
      <c r="M16" s="562"/>
      <c r="N16" s="562"/>
      <c r="O16" s="562"/>
      <c r="P16" s="562"/>
      <c r="Q16" s="563"/>
      <c r="R16" s="556" t="s">
        <v>151</v>
      </c>
      <c r="S16" s="557"/>
      <c r="T16" s="557"/>
      <c r="U16" s="557"/>
      <c r="V16" s="558"/>
      <c r="W16" s="574"/>
      <c r="X16" s="484"/>
      <c r="Y16" s="484"/>
      <c r="Z16" s="484"/>
      <c r="AA16" s="484"/>
      <c r="AB16" s="485"/>
      <c r="AC16" s="564">
        <v>25.9</v>
      </c>
      <c r="AD16" s="565"/>
      <c r="AE16" s="565"/>
      <c r="AF16" s="565"/>
      <c r="AG16" s="566"/>
      <c r="AH16" s="564">
        <v>26.4</v>
      </c>
      <c r="AI16" s="565"/>
      <c r="AJ16" s="565"/>
      <c r="AK16" s="565"/>
      <c r="AL16" s="567"/>
      <c r="AM16" s="537"/>
      <c r="AN16" s="442"/>
      <c r="AO16" s="442"/>
      <c r="AP16" s="442"/>
      <c r="AQ16" s="442"/>
      <c r="AR16" s="442"/>
      <c r="AS16" s="442"/>
      <c r="AT16" s="443"/>
      <c r="AU16" s="525"/>
      <c r="AV16" s="526"/>
      <c r="AW16" s="526"/>
      <c r="AX16" s="526"/>
      <c r="AY16" s="448" t="s">
        <v>152</v>
      </c>
      <c r="AZ16" s="449"/>
      <c r="BA16" s="449"/>
      <c r="BB16" s="449"/>
      <c r="BC16" s="449"/>
      <c r="BD16" s="449"/>
      <c r="BE16" s="449"/>
      <c r="BF16" s="449"/>
      <c r="BG16" s="449"/>
      <c r="BH16" s="449"/>
      <c r="BI16" s="449"/>
      <c r="BJ16" s="449"/>
      <c r="BK16" s="449"/>
      <c r="BL16" s="449"/>
      <c r="BM16" s="450"/>
      <c r="BN16" s="468">
        <v>9656909</v>
      </c>
      <c r="BO16" s="469"/>
      <c r="BP16" s="469"/>
      <c r="BQ16" s="469"/>
      <c r="BR16" s="469"/>
      <c r="BS16" s="469"/>
      <c r="BT16" s="469"/>
      <c r="BU16" s="470"/>
      <c r="BV16" s="468">
        <v>9334832</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x14ac:dyDescent="0.2">
      <c r="A17" s="187"/>
      <c r="B17" s="590"/>
      <c r="C17" s="591"/>
      <c r="D17" s="591"/>
      <c r="E17" s="591"/>
      <c r="F17" s="591"/>
      <c r="G17" s="591"/>
      <c r="H17" s="591"/>
      <c r="I17" s="591"/>
      <c r="J17" s="591"/>
      <c r="K17" s="592"/>
      <c r="L17" s="202"/>
      <c r="M17" s="553" t="s">
        <v>153</v>
      </c>
      <c r="N17" s="554"/>
      <c r="O17" s="554"/>
      <c r="P17" s="554"/>
      <c r="Q17" s="555"/>
      <c r="R17" s="556" t="s">
        <v>154</v>
      </c>
      <c r="S17" s="557"/>
      <c r="T17" s="557"/>
      <c r="U17" s="557"/>
      <c r="V17" s="558"/>
      <c r="W17" s="559" t="s">
        <v>155</v>
      </c>
      <c r="X17" s="481"/>
      <c r="Y17" s="481"/>
      <c r="Z17" s="481"/>
      <c r="AA17" s="481"/>
      <c r="AB17" s="482"/>
      <c r="AC17" s="444">
        <v>18906</v>
      </c>
      <c r="AD17" s="445"/>
      <c r="AE17" s="445"/>
      <c r="AF17" s="445"/>
      <c r="AG17" s="446"/>
      <c r="AH17" s="444">
        <v>18745</v>
      </c>
      <c r="AI17" s="445"/>
      <c r="AJ17" s="445"/>
      <c r="AK17" s="445"/>
      <c r="AL17" s="447"/>
      <c r="AM17" s="537"/>
      <c r="AN17" s="442"/>
      <c r="AO17" s="442"/>
      <c r="AP17" s="442"/>
      <c r="AQ17" s="442"/>
      <c r="AR17" s="442"/>
      <c r="AS17" s="442"/>
      <c r="AT17" s="443"/>
      <c r="AU17" s="525"/>
      <c r="AV17" s="526"/>
      <c r="AW17" s="526"/>
      <c r="AX17" s="526"/>
      <c r="AY17" s="448" t="s">
        <v>156</v>
      </c>
      <c r="AZ17" s="449"/>
      <c r="BA17" s="449"/>
      <c r="BB17" s="449"/>
      <c r="BC17" s="449"/>
      <c r="BD17" s="449"/>
      <c r="BE17" s="449"/>
      <c r="BF17" s="449"/>
      <c r="BG17" s="449"/>
      <c r="BH17" s="449"/>
      <c r="BI17" s="449"/>
      <c r="BJ17" s="449"/>
      <c r="BK17" s="449"/>
      <c r="BL17" s="449"/>
      <c r="BM17" s="450"/>
      <c r="BN17" s="468">
        <v>8758818</v>
      </c>
      <c r="BO17" s="469"/>
      <c r="BP17" s="469"/>
      <c r="BQ17" s="469"/>
      <c r="BR17" s="469"/>
      <c r="BS17" s="469"/>
      <c r="BT17" s="469"/>
      <c r="BU17" s="470"/>
      <c r="BV17" s="468">
        <v>8376490</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x14ac:dyDescent="0.2">
      <c r="A18" s="187"/>
      <c r="B18" s="530" t="s">
        <v>157</v>
      </c>
      <c r="C18" s="531"/>
      <c r="D18" s="531"/>
      <c r="E18" s="532"/>
      <c r="F18" s="532"/>
      <c r="G18" s="532"/>
      <c r="H18" s="532"/>
      <c r="I18" s="532"/>
      <c r="J18" s="532"/>
      <c r="K18" s="532"/>
      <c r="L18" s="533">
        <v>42.07</v>
      </c>
      <c r="M18" s="533"/>
      <c r="N18" s="533"/>
      <c r="O18" s="533"/>
      <c r="P18" s="533"/>
      <c r="Q18" s="533"/>
      <c r="R18" s="534"/>
      <c r="S18" s="534"/>
      <c r="T18" s="534"/>
      <c r="U18" s="534"/>
      <c r="V18" s="535"/>
      <c r="W18" s="549"/>
      <c r="X18" s="550"/>
      <c r="Y18" s="550"/>
      <c r="Z18" s="550"/>
      <c r="AA18" s="550"/>
      <c r="AB18" s="560"/>
      <c r="AC18" s="432">
        <v>72</v>
      </c>
      <c r="AD18" s="433"/>
      <c r="AE18" s="433"/>
      <c r="AF18" s="433"/>
      <c r="AG18" s="536"/>
      <c r="AH18" s="432">
        <v>71.5</v>
      </c>
      <c r="AI18" s="433"/>
      <c r="AJ18" s="433"/>
      <c r="AK18" s="433"/>
      <c r="AL18" s="434"/>
      <c r="AM18" s="537"/>
      <c r="AN18" s="442"/>
      <c r="AO18" s="442"/>
      <c r="AP18" s="442"/>
      <c r="AQ18" s="442"/>
      <c r="AR18" s="442"/>
      <c r="AS18" s="442"/>
      <c r="AT18" s="443"/>
      <c r="AU18" s="525"/>
      <c r="AV18" s="526"/>
      <c r="AW18" s="526"/>
      <c r="AX18" s="526"/>
      <c r="AY18" s="448" t="s">
        <v>158</v>
      </c>
      <c r="AZ18" s="449"/>
      <c r="BA18" s="449"/>
      <c r="BB18" s="449"/>
      <c r="BC18" s="449"/>
      <c r="BD18" s="449"/>
      <c r="BE18" s="449"/>
      <c r="BF18" s="449"/>
      <c r="BG18" s="449"/>
      <c r="BH18" s="449"/>
      <c r="BI18" s="449"/>
      <c r="BJ18" s="449"/>
      <c r="BK18" s="449"/>
      <c r="BL18" s="449"/>
      <c r="BM18" s="450"/>
      <c r="BN18" s="468">
        <v>11167762</v>
      </c>
      <c r="BO18" s="469"/>
      <c r="BP18" s="469"/>
      <c r="BQ18" s="469"/>
      <c r="BR18" s="469"/>
      <c r="BS18" s="469"/>
      <c r="BT18" s="469"/>
      <c r="BU18" s="470"/>
      <c r="BV18" s="468">
        <v>11005124</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x14ac:dyDescent="0.2">
      <c r="A19" s="187"/>
      <c r="B19" s="530" t="s">
        <v>159</v>
      </c>
      <c r="C19" s="531"/>
      <c r="D19" s="531"/>
      <c r="E19" s="532"/>
      <c r="F19" s="532"/>
      <c r="G19" s="532"/>
      <c r="H19" s="532"/>
      <c r="I19" s="532"/>
      <c r="J19" s="532"/>
      <c r="K19" s="532"/>
      <c r="L19" s="538">
        <v>1397</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160</v>
      </c>
      <c r="AZ19" s="449"/>
      <c r="BA19" s="449"/>
      <c r="BB19" s="449"/>
      <c r="BC19" s="449"/>
      <c r="BD19" s="449"/>
      <c r="BE19" s="449"/>
      <c r="BF19" s="449"/>
      <c r="BG19" s="449"/>
      <c r="BH19" s="449"/>
      <c r="BI19" s="449"/>
      <c r="BJ19" s="449"/>
      <c r="BK19" s="449"/>
      <c r="BL19" s="449"/>
      <c r="BM19" s="450"/>
      <c r="BN19" s="468">
        <v>15505491</v>
      </c>
      <c r="BO19" s="469"/>
      <c r="BP19" s="469"/>
      <c r="BQ19" s="469"/>
      <c r="BR19" s="469"/>
      <c r="BS19" s="469"/>
      <c r="BT19" s="469"/>
      <c r="BU19" s="470"/>
      <c r="BV19" s="468">
        <v>14564984</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x14ac:dyDescent="0.2">
      <c r="A20" s="187"/>
      <c r="B20" s="530" t="s">
        <v>161</v>
      </c>
      <c r="C20" s="531"/>
      <c r="D20" s="531"/>
      <c r="E20" s="532"/>
      <c r="F20" s="532"/>
      <c r="G20" s="532"/>
      <c r="H20" s="532"/>
      <c r="I20" s="532"/>
      <c r="J20" s="532"/>
      <c r="K20" s="532"/>
      <c r="L20" s="538">
        <v>23618</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5"/>
      <c r="AO20" s="515"/>
      <c r="AP20" s="515"/>
      <c r="AQ20" s="515"/>
      <c r="AR20" s="515"/>
      <c r="AS20" s="515"/>
      <c r="AT20" s="516"/>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x14ac:dyDescent="0.15">
      <c r="A21" s="187"/>
      <c r="B21" s="527" t="s">
        <v>162</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x14ac:dyDescent="0.2">
      <c r="A22" s="187"/>
      <c r="B22" s="497" t="s">
        <v>163</v>
      </c>
      <c r="C22" s="498"/>
      <c r="D22" s="499"/>
      <c r="E22" s="506" t="s">
        <v>1</v>
      </c>
      <c r="F22" s="481"/>
      <c r="G22" s="481"/>
      <c r="H22" s="481"/>
      <c r="I22" s="481"/>
      <c r="J22" s="481"/>
      <c r="K22" s="482"/>
      <c r="L22" s="506" t="s">
        <v>164</v>
      </c>
      <c r="M22" s="481"/>
      <c r="N22" s="481"/>
      <c r="O22" s="481"/>
      <c r="P22" s="482"/>
      <c r="Q22" s="491" t="s">
        <v>165</v>
      </c>
      <c r="R22" s="492"/>
      <c r="S22" s="492"/>
      <c r="T22" s="492"/>
      <c r="U22" s="492"/>
      <c r="V22" s="507"/>
      <c r="W22" s="509" t="s">
        <v>166</v>
      </c>
      <c r="X22" s="498"/>
      <c r="Y22" s="499"/>
      <c r="Z22" s="506" t="s">
        <v>1</v>
      </c>
      <c r="AA22" s="481"/>
      <c r="AB22" s="481"/>
      <c r="AC22" s="481"/>
      <c r="AD22" s="481"/>
      <c r="AE22" s="481"/>
      <c r="AF22" s="481"/>
      <c r="AG22" s="482"/>
      <c r="AH22" s="480" t="s">
        <v>167</v>
      </c>
      <c r="AI22" s="481"/>
      <c r="AJ22" s="481"/>
      <c r="AK22" s="481"/>
      <c r="AL22" s="482"/>
      <c r="AM22" s="480" t="s">
        <v>168</v>
      </c>
      <c r="AN22" s="486"/>
      <c r="AO22" s="486"/>
      <c r="AP22" s="486"/>
      <c r="AQ22" s="486"/>
      <c r="AR22" s="487"/>
      <c r="AS22" s="491" t="s">
        <v>165</v>
      </c>
      <c r="AT22" s="492"/>
      <c r="AU22" s="492"/>
      <c r="AV22" s="492"/>
      <c r="AW22" s="492"/>
      <c r="AX22" s="493"/>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x14ac:dyDescent="0.15">
      <c r="A23" s="187"/>
      <c r="B23" s="500"/>
      <c r="C23" s="501"/>
      <c r="D23" s="502"/>
      <c r="E23" s="483"/>
      <c r="F23" s="484"/>
      <c r="G23" s="484"/>
      <c r="H23" s="484"/>
      <c r="I23" s="484"/>
      <c r="J23" s="484"/>
      <c r="K23" s="485"/>
      <c r="L23" s="483"/>
      <c r="M23" s="484"/>
      <c r="N23" s="484"/>
      <c r="O23" s="484"/>
      <c r="P23" s="485"/>
      <c r="Q23" s="494"/>
      <c r="R23" s="495"/>
      <c r="S23" s="495"/>
      <c r="T23" s="495"/>
      <c r="U23" s="495"/>
      <c r="V23" s="508"/>
      <c r="W23" s="510"/>
      <c r="X23" s="501"/>
      <c r="Y23" s="502"/>
      <c r="Z23" s="483"/>
      <c r="AA23" s="484"/>
      <c r="AB23" s="484"/>
      <c r="AC23" s="484"/>
      <c r="AD23" s="484"/>
      <c r="AE23" s="484"/>
      <c r="AF23" s="484"/>
      <c r="AG23" s="485"/>
      <c r="AH23" s="483"/>
      <c r="AI23" s="484"/>
      <c r="AJ23" s="484"/>
      <c r="AK23" s="484"/>
      <c r="AL23" s="485"/>
      <c r="AM23" s="488"/>
      <c r="AN23" s="489"/>
      <c r="AO23" s="489"/>
      <c r="AP23" s="489"/>
      <c r="AQ23" s="489"/>
      <c r="AR23" s="490"/>
      <c r="AS23" s="494"/>
      <c r="AT23" s="495"/>
      <c r="AU23" s="495"/>
      <c r="AV23" s="495"/>
      <c r="AW23" s="495"/>
      <c r="AX23" s="496"/>
      <c r="AY23" s="460" t="s">
        <v>169</v>
      </c>
      <c r="AZ23" s="461"/>
      <c r="BA23" s="461"/>
      <c r="BB23" s="461"/>
      <c r="BC23" s="461"/>
      <c r="BD23" s="461"/>
      <c r="BE23" s="461"/>
      <c r="BF23" s="461"/>
      <c r="BG23" s="461"/>
      <c r="BH23" s="461"/>
      <c r="BI23" s="461"/>
      <c r="BJ23" s="461"/>
      <c r="BK23" s="461"/>
      <c r="BL23" s="461"/>
      <c r="BM23" s="462"/>
      <c r="BN23" s="468">
        <v>13888168</v>
      </c>
      <c r="BO23" s="469"/>
      <c r="BP23" s="469"/>
      <c r="BQ23" s="469"/>
      <c r="BR23" s="469"/>
      <c r="BS23" s="469"/>
      <c r="BT23" s="469"/>
      <c r="BU23" s="470"/>
      <c r="BV23" s="468">
        <v>13958907</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x14ac:dyDescent="0.2">
      <c r="A24" s="187"/>
      <c r="B24" s="500"/>
      <c r="C24" s="501"/>
      <c r="D24" s="502"/>
      <c r="E24" s="441" t="s">
        <v>170</v>
      </c>
      <c r="F24" s="442"/>
      <c r="G24" s="442"/>
      <c r="H24" s="442"/>
      <c r="I24" s="442"/>
      <c r="J24" s="442"/>
      <c r="K24" s="443"/>
      <c r="L24" s="444">
        <v>1</v>
      </c>
      <c r="M24" s="445"/>
      <c r="N24" s="445"/>
      <c r="O24" s="445"/>
      <c r="P24" s="446"/>
      <c r="Q24" s="444">
        <v>8750</v>
      </c>
      <c r="R24" s="445"/>
      <c r="S24" s="445"/>
      <c r="T24" s="445"/>
      <c r="U24" s="445"/>
      <c r="V24" s="446"/>
      <c r="W24" s="510"/>
      <c r="X24" s="501"/>
      <c r="Y24" s="502"/>
      <c r="Z24" s="441" t="s">
        <v>171</v>
      </c>
      <c r="AA24" s="442"/>
      <c r="AB24" s="442"/>
      <c r="AC24" s="442"/>
      <c r="AD24" s="442"/>
      <c r="AE24" s="442"/>
      <c r="AF24" s="442"/>
      <c r="AG24" s="443"/>
      <c r="AH24" s="444">
        <v>320</v>
      </c>
      <c r="AI24" s="445"/>
      <c r="AJ24" s="445"/>
      <c r="AK24" s="445"/>
      <c r="AL24" s="446"/>
      <c r="AM24" s="444">
        <v>960640</v>
      </c>
      <c r="AN24" s="445"/>
      <c r="AO24" s="445"/>
      <c r="AP24" s="445"/>
      <c r="AQ24" s="445"/>
      <c r="AR24" s="446"/>
      <c r="AS24" s="444">
        <v>3002</v>
      </c>
      <c r="AT24" s="445"/>
      <c r="AU24" s="445"/>
      <c r="AV24" s="445"/>
      <c r="AW24" s="445"/>
      <c r="AX24" s="447"/>
      <c r="AY24" s="435" t="s">
        <v>172</v>
      </c>
      <c r="AZ24" s="436"/>
      <c r="BA24" s="436"/>
      <c r="BB24" s="436"/>
      <c r="BC24" s="436"/>
      <c r="BD24" s="436"/>
      <c r="BE24" s="436"/>
      <c r="BF24" s="436"/>
      <c r="BG24" s="436"/>
      <c r="BH24" s="436"/>
      <c r="BI24" s="436"/>
      <c r="BJ24" s="436"/>
      <c r="BK24" s="436"/>
      <c r="BL24" s="436"/>
      <c r="BM24" s="437"/>
      <c r="BN24" s="468">
        <v>12900755</v>
      </c>
      <c r="BO24" s="469"/>
      <c r="BP24" s="469"/>
      <c r="BQ24" s="469"/>
      <c r="BR24" s="469"/>
      <c r="BS24" s="469"/>
      <c r="BT24" s="469"/>
      <c r="BU24" s="470"/>
      <c r="BV24" s="468">
        <v>13021946</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x14ac:dyDescent="0.15">
      <c r="A25" s="187"/>
      <c r="B25" s="500"/>
      <c r="C25" s="501"/>
      <c r="D25" s="502"/>
      <c r="E25" s="441" t="s">
        <v>173</v>
      </c>
      <c r="F25" s="442"/>
      <c r="G25" s="442"/>
      <c r="H25" s="442"/>
      <c r="I25" s="442"/>
      <c r="J25" s="442"/>
      <c r="K25" s="443"/>
      <c r="L25" s="444">
        <v>2</v>
      </c>
      <c r="M25" s="445"/>
      <c r="N25" s="445"/>
      <c r="O25" s="445"/>
      <c r="P25" s="446"/>
      <c r="Q25" s="444">
        <v>6890</v>
      </c>
      <c r="R25" s="445"/>
      <c r="S25" s="445"/>
      <c r="T25" s="445"/>
      <c r="U25" s="445"/>
      <c r="V25" s="446"/>
      <c r="W25" s="510"/>
      <c r="X25" s="501"/>
      <c r="Y25" s="502"/>
      <c r="Z25" s="441" t="s">
        <v>174</v>
      </c>
      <c r="AA25" s="442"/>
      <c r="AB25" s="442"/>
      <c r="AC25" s="442"/>
      <c r="AD25" s="442"/>
      <c r="AE25" s="442"/>
      <c r="AF25" s="442"/>
      <c r="AG25" s="443"/>
      <c r="AH25" s="444" t="s">
        <v>127</v>
      </c>
      <c r="AI25" s="445"/>
      <c r="AJ25" s="445"/>
      <c r="AK25" s="445"/>
      <c r="AL25" s="446"/>
      <c r="AM25" s="444" t="s">
        <v>127</v>
      </c>
      <c r="AN25" s="445"/>
      <c r="AO25" s="445"/>
      <c r="AP25" s="445"/>
      <c r="AQ25" s="445"/>
      <c r="AR25" s="446"/>
      <c r="AS25" s="444" t="s">
        <v>137</v>
      </c>
      <c r="AT25" s="445"/>
      <c r="AU25" s="445"/>
      <c r="AV25" s="445"/>
      <c r="AW25" s="445"/>
      <c r="AX25" s="447"/>
      <c r="AY25" s="460" t="s">
        <v>175</v>
      </c>
      <c r="AZ25" s="461"/>
      <c r="BA25" s="461"/>
      <c r="BB25" s="461"/>
      <c r="BC25" s="461"/>
      <c r="BD25" s="461"/>
      <c r="BE25" s="461"/>
      <c r="BF25" s="461"/>
      <c r="BG25" s="461"/>
      <c r="BH25" s="461"/>
      <c r="BI25" s="461"/>
      <c r="BJ25" s="461"/>
      <c r="BK25" s="461"/>
      <c r="BL25" s="461"/>
      <c r="BM25" s="462"/>
      <c r="BN25" s="463">
        <v>652039</v>
      </c>
      <c r="BO25" s="464"/>
      <c r="BP25" s="464"/>
      <c r="BQ25" s="464"/>
      <c r="BR25" s="464"/>
      <c r="BS25" s="464"/>
      <c r="BT25" s="464"/>
      <c r="BU25" s="465"/>
      <c r="BV25" s="463">
        <v>662464</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x14ac:dyDescent="0.15">
      <c r="A26" s="187"/>
      <c r="B26" s="500"/>
      <c r="C26" s="501"/>
      <c r="D26" s="502"/>
      <c r="E26" s="441" t="s">
        <v>176</v>
      </c>
      <c r="F26" s="442"/>
      <c r="G26" s="442"/>
      <c r="H26" s="442"/>
      <c r="I26" s="442"/>
      <c r="J26" s="442"/>
      <c r="K26" s="443"/>
      <c r="L26" s="444">
        <v>1</v>
      </c>
      <c r="M26" s="445"/>
      <c r="N26" s="445"/>
      <c r="O26" s="445"/>
      <c r="P26" s="446"/>
      <c r="Q26" s="444">
        <v>6560</v>
      </c>
      <c r="R26" s="445"/>
      <c r="S26" s="445"/>
      <c r="T26" s="445"/>
      <c r="U26" s="445"/>
      <c r="V26" s="446"/>
      <c r="W26" s="510"/>
      <c r="X26" s="501"/>
      <c r="Y26" s="502"/>
      <c r="Z26" s="441" t="s">
        <v>177</v>
      </c>
      <c r="AA26" s="523"/>
      <c r="AB26" s="523"/>
      <c r="AC26" s="523"/>
      <c r="AD26" s="523"/>
      <c r="AE26" s="523"/>
      <c r="AF26" s="523"/>
      <c r="AG26" s="524"/>
      <c r="AH26" s="444">
        <v>1</v>
      </c>
      <c r="AI26" s="445"/>
      <c r="AJ26" s="445"/>
      <c r="AK26" s="445"/>
      <c r="AL26" s="446"/>
      <c r="AM26" s="444" t="s">
        <v>178</v>
      </c>
      <c r="AN26" s="445"/>
      <c r="AO26" s="445"/>
      <c r="AP26" s="445"/>
      <c r="AQ26" s="445"/>
      <c r="AR26" s="446"/>
      <c r="AS26" s="444" t="s">
        <v>178</v>
      </c>
      <c r="AT26" s="445"/>
      <c r="AU26" s="445"/>
      <c r="AV26" s="445"/>
      <c r="AW26" s="445"/>
      <c r="AX26" s="447"/>
      <c r="AY26" s="477" t="s">
        <v>179</v>
      </c>
      <c r="AZ26" s="478"/>
      <c r="BA26" s="478"/>
      <c r="BB26" s="478"/>
      <c r="BC26" s="478"/>
      <c r="BD26" s="478"/>
      <c r="BE26" s="478"/>
      <c r="BF26" s="478"/>
      <c r="BG26" s="478"/>
      <c r="BH26" s="478"/>
      <c r="BI26" s="478"/>
      <c r="BJ26" s="478"/>
      <c r="BK26" s="478"/>
      <c r="BL26" s="478"/>
      <c r="BM26" s="479"/>
      <c r="BN26" s="468" t="s">
        <v>137</v>
      </c>
      <c r="BO26" s="469"/>
      <c r="BP26" s="469"/>
      <c r="BQ26" s="469"/>
      <c r="BR26" s="469"/>
      <c r="BS26" s="469"/>
      <c r="BT26" s="469"/>
      <c r="BU26" s="470"/>
      <c r="BV26" s="468" t="s">
        <v>127</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x14ac:dyDescent="0.2">
      <c r="A27" s="187"/>
      <c r="B27" s="500"/>
      <c r="C27" s="501"/>
      <c r="D27" s="502"/>
      <c r="E27" s="441" t="s">
        <v>180</v>
      </c>
      <c r="F27" s="442"/>
      <c r="G27" s="442"/>
      <c r="H27" s="442"/>
      <c r="I27" s="442"/>
      <c r="J27" s="442"/>
      <c r="K27" s="443"/>
      <c r="L27" s="444">
        <v>1</v>
      </c>
      <c r="M27" s="445"/>
      <c r="N27" s="445"/>
      <c r="O27" s="445"/>
      <c r="P27" s="446"/>
      <c r="Q27" s="444">
        <v>4950</v>
      </c>
      <c r="R27" s="445"/>
      <c r="S27" s="445"/>
      <c r="T27" s="445"/>
      <c r="U27" s="445"/>
      <c r="V27" s="446"/>
      <c r="W27" s="510"/>
      <c r="X27" s="501"/>
      <c r="Y27" s="502"/>
      <c r="Z27" s="441" t="s">
        <v>181</v>
      </c>
      <c r="AA27" s="442"/>
      <c r="AB27" s="442"/>
      <c r="AC27" s="442"/>
      <c r="AD27" s="442"/>
      <c r="AE27" s="442"/>
      <c r="AF27" s="442"/>
      <c r="AG27" s="443"/>
      <c r="AH27" s="444">
        <v>1</v>
      </c>
      <c r="AI27" s="445"/>
      <c r="AJ27" s="445"/>
      <c r="AK27" s="445"/>
      <c r="AL27" s="446"/>
      <c r="AM27" s="444" t="s">
        <v>182</v>
      </c>
      <c r="AN27" s="445"/>
      <c r="AO27" s="445"/>
      <c r="AP27" s="445"/>
      <c r="AQ27" s="445"/>
      <c r="AR27" s="446"/>
      <c r="AS27" s="444" t="s">
        <v>183</v>
      </c>
      <c r="AT27" s="445"/>
      <c r="AU27" s="445"/>
      <c r="AV27" s="445"/>
      <c r="AW27" s="445"/>
      <c r="AX27" s="447"/>
      <c r="AY27" s="474" t="s">
        <v>184</v>
      </c>
      <c r="AZ27" s="475"/>
      <c r="BA27" s="475"/>
      <c r="BB27" s="475"/>
      <c r="BC27" s="475"/>
      <c r="BD27" s="475"/>
      <c r="BE27" s="475"/>
      <c r="BF27" s="475"/>
      <c r="BG27" s="475"/>
      <c r="BH27" s="475"/>
      <c r="BI27" s="475"/>
      <c r="BJ27" s="475"/>
      <c r="BK27" s="475"/>
      <c r="BL27" s="475"/>
      <c r="BM27" s="476"/>
      <c r="BN27" s="471" t="s">
        <v>127</v>
      </c>
      <c r="BO27" s="472"/>
      <c r="BP27" s="472"/>
      <c r="BQ27" s="472"/>
      <c r="BR27" s="472"/>
      <c r="BS27" s="472"/>
      <c r="BT27" s="472"/>
      <c r="BU27" s="473"/>
      <c r="BV27" s="471" t="s">
        <v>137</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x14ac:dyDescent="0.15">
      <c r="A28" s="187"/>
      <c r="B28" s="500"/>
      <c r="C28" s="501"/>
      <c r="D28" s="502"/>
      <c r="E28" s="441" t="s">
        <v>185</v>
      </c>
      <c r="F28" s="442"/>
      <c r="G28" s="442"/>
      <c r="H28" s="442"/>
      <c r="I28" s="442"/>
      <c r="J28" s="442"/>
      <c r="K28" s="443"/>
      <c r="L28" s="444">
        <v>1</v>
      </c>
      <c r="M28" s="445"/>
      <c r="N28" s="445"/>
      <c r="O28" s="445"/>
      <c r="P28" s="446"/>
      <c r="Q28" s="444">
        <v>4360</v>
      </c>
      <c r="R28" s="445"/>
      <c r="S28" s="445"/>
      <c r="T28" s="445"/>
      <c r="U28" s="445"/>
      <c r="V28" s="446"/>
      <c r="W28" s="510"/>
      <c r="X28" s="501"/>
      <c r="Y28" s="502"/>
      <c r="Z28" s="441" t="s">
        <v>186</v>
      </c>
      <c r="AA28" s="442"/>
      <c r="AB28" s="442"/>
      <c r="AC28" s="442"/>
      <c r="AD28" s="442"/>
      <c r="AE28" s="442"/>
      <c r="AF28" s="442"/>
      <c r="AG28" s="443"/>
      <c r="AH28" s="444" t="s">
        <v>127</v>
      </c>
      <c r="AI28" s="445"/>
      <c r="AJ28" s="445"/>
      <c r="AK28" s="445"/>
      <c r="AL28" s="446"/>
      <c r="AM28" s="444" t="s">
        <v>137</v>
      </c>
      <c r="AN28" s="445"/>
      <c r="AO28" s="445"/>
      <c r="AP28" s="445"/>
      <c r="AQ28" s="445"/>
      <c r="AR28" s="446"/>
      <c r="AS28" s="444" t="s">
        <v>187</v>
      </c>
      <c r="AT28" s="445"/>
      <c r="AU28" s="445"/>
      <c r="AV28" s="445"/>
      <c r="AW28" s="445"/>
      <c r="AX28" s="447"/>
      <c r="AY28" s="451" t="s">
        <v>188</v>
      </c>
      <c r="AZ28" s="452"/>
      <c r="BA28" s="452"/>
      <c r="BB28" s="453"/>
      <c r="BC28" s="460" t="s">
        <v>49</v>
      </c>
      <c r="BD28" s="461"/>
      <c r="BE28" s="461"/>
      <c r="BF28" s="461"/>
      <c r="BG28" s="461"/>
      <c r="BH28" s="461"/>
      <c r="BI28" s="461"/>
      <c r="BJ28" s="461"/>
      <c r="BK28" s="461"/>
      <c r="BL28" s="461"/>
      <c r="BM28" s="462"/>
      <c r="BN28" s="463">
        <v>2607220</v>
      </c>
      <c r="BO28" s="464"/>
      <c r="BP28" s="464"/>
      <c r="BQ28" s="464"/>
      <c r="BR28" s="464"/>
      <c r="BS28" s="464"/>
      <c r="BT28" s="464"/>
      <c r="BU28" s="465"/>
      <c r="BV28" s="463">
        <v>2589596</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x14ac:dyDescent="0.15">
      <c r="A29" s="187"/>
      <c r="B29" s="500"/>
      <c r="C29" s="501"/>
      <c r="D29" s="502"/>
      <c r="E29" s="441" t="s">
        <v>189</v>
      </c>
      <c r="F29" s="442"/>
      <c r="G29" s="442"/>
      <c r="H29" s="442"/>
      <c r="I29" s="442"/>
      <c r="J29" s="442"/>
      <c r="K29" s="443"/>
      <c r="L29" s="444">
        <v>17</v>
      </c>
      <c r="M29" s="445"/>
      <c r="N29" s="445"/>
      <c r="O29" s="445"/>
      <c r="P29" s="446"/>
      <c r="Q29" s="444">
        <v>4000</v>
      </c>
      <c r="R29" s="445"/>
      <c r="S29" s="445"/>
      <c r="T29" s="445"/>
      <c r="U29" s="445"/>
      <c r="V29" s="446"/>
      <c r="W29" s="511"/>
      <c r="X29" s="512"/>
      <c r="Y29" s="513"/>
      <c r="Z29" s="441" t="s">
        <v>190</v>
      </c>
      <c r="AA29" s="442"/>
      <c r="AB29" s="442"/>
      <c r="AC29" s="442"/>
      <c r="AD29" s="442"/>
      <c r="AE29" s="442"/>
      <c r="AF29" s="442"/>
      <c r="AG29" s="443"/>
      <c r="AH29" s="444">
        <v>321</v>
      </c>
      <c r="AI29" s="445"/>
      <c r="AJ29" s="445"/>
      <c r="AK29" s="445"/>
      <c r="AL29" s="446"/>
      <c r="AM29" s="444">
        <v>964672</v>
      </c>
      <c r="AN29" s="445"/>
      <c r="AO29" s="445"/>
      <c r="AP29" s="445"/>
      <c r="AQ29" s="445"/>
      <c r="AR29" s="446"/>
      <c r="AS29" s="444">
        <v>3005</v>
      </c>
      <c r="AT29" s="445"/>
      <c r="AU29" s="445"/>
      <c r="AV29" s="445"/>
      <c r="AW29" s="445"/>
      <c r="AX29" s="447"/>
      <c r="AY29" s="454"/>
      <c r="AZ29" s="455"/>
      <c r="BA29" s="455"/>
      <c r="BB29" s="456"/>
      <c r="BC29" s="448" t="s">
        <v>191</v>
      </c>
      <c r="BD29" s="449"/>
      <c r="BE29" s="449"/>
      <c r="BF29" s="449"/>
      <c r="BG29" s="449"/>
      <c r="BH29" s="449"/>
      <c r="BI29" s="449"/>
      <c r="BJ29" s="449"/>
      <c r="BK29" s="449"/>
      <c r="BL29" s="449"/>
      <c r="BM29" s="450"/>
      <c r="BN29" s="468">
        <v>41852</v>
      </c>
      <c r="BO29" s="469"/>
      <c r="BP29" s="469"/>
      <c r="BQ29" s="469"/>
      <c r="BR29" s="469"/>
      <c r="BS29" s="469"/>
      <c r="BT29" s="469"/>
      <c r="BU29" s="470"/>
      <c r="BV29" s="468">
        <v>41749</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x14ac:dyDescent="0.2">
      <c r="A30" s="187"/>
      <c r="B30" s="503"/>
      <c r="C30" s="504"/>
      <c r="D30" s="505"/>
      <c r="E30" s="514"/>
      <c r="F30" s="515"/>
      <c r="G30" s="515"/>
      <c r="H30" s="515"/>
      <c r="I30" s="515"/>
      <c r="J30" s="515"/>
      <c r="K30" s="516"/>
      <c r="L30" s="517"/>
      <c r="M30" s="518"/>
      <c r="N30" s="518"/>
      <c r="O30" s="518"/>
      <c r="P30" s="519"/>
      <c r="Q30" s="517"/>
      <c r="R30" s="518"/>
      <c r="S30" s="518"/>
      <c r="T30" s="518"/>
      <c r="U30" s="518"/>
      <c r="V30" s="519"/>
      <c r="W30" s="520" t="s">
        <v>192</v>
      </c>
      <c r="X30" s="521"/>
      <c r="Y30" s="521"/>
      <c r="Z30" s="521"/>
      <c r="AA30" s="521"/>
      <c r="AB30" s="521"/>
      <c r="AC30" s="521"/>
      <c r="AD30" s="521"/>
      <c r="AE30" s="521"/>
      <c r="AF30" s="521"/>
      <c r="AG30" s="522"/>
      <c r="AH30" s="432">
        <v>94.2</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51</v>
      </c>
      <c r="BD30" s="436"/>
      <c r="BE30" s="436"/>
      <c r="BF30" s="436"/>
      <c r="BG30" s="436"/>
      <c r="BH30" s="436"/>
      <c r="BI30" s="436"/>
      <c r="BJ30" s="436"/>
      <c r="BK30" s="436"/>
      <c r="BL30" s="436"/>
      <c r="BM30" s="437"/>
      <c r="BN30" s="471">
        <v>2873984</v>
      </c>
      <c r="BO30" s="472"/>
      <c r="BP30" s="472"/>
      <c r="BQ30" s="472"/>
      <c r="BR30" s="472"/>
      <c r="BS30" s="472"/>
      <c r="BT30" s="472"/>
      <c r="BU30" s="473"/>
      <c r="BV30" s="471">
        <v>2970032</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193</v>
      </c>
      <c r="D32" s="214"/>
      <c r="E32" s="214"/>
      <c r="F32" s="211"/>
      <c r="G32" s="211"/>
      <c r="H32" s="211"/>
      <c r="I32" s="211"/>
      <c r="J32" s="211"/>
      <c r="K32" s="211"/>
      <c r="L32" s="211"/>
      <c r="M32" s="211"/>
      <c r="N32" s="211"/>
      <c r="O32" s="211"/>
      <c r="P32" s="211"/>
      <c r="Q32" s="211"/>
      <c r="R32" s="211"/>
      <c r="S32" s="211"/>
      <c r="T32" s="211"/>
      <c r="U32" s="211" t="s">
        <v>194</v>
      </c>
      <c r="V32" s="211"/>
      <c r="W32" s="211"/>
      <c r="X32" s="211"/>
      <c r="Y32" s="211"/>
      <c r="Z32" s="211"/>
      <c r="AA32" s="211"/>
      <c r="AB32" s="211"/>
      <c r="AC32" s="211"/>
      <c r="AD32" s="211"/>
      <c r="AE32" s="211"/>
      <c r="AF32" s="211"/>
      <c r="AG32" s="211"/>
      <c r="AH32" s="211"/>
      <c r="AI32" s="211"/>
      <c r="AJ32" s="211"/>
      <c r="AK32" s="211"/>
      <c r="AL32" s="211"/>
      <c r="AM32" s="215" t="s">
        <v>195</v>
      </c>
      <c r="AN32" s="211"/>
      <c r="AO32" s="211"/>
      <c r="AP32" s="211"/>
      <c r="AQ32" s="211"/>
      <c r="AR32" s="211"/>
      <c r="AS32" s="215"/>
      <c r="AT32" s="215"/>
      <c r="AU32" s="215"/>
      <c r="AV32" s="215"/>
      <c r="AW32" s="215"/>
      <c r="AX32" s="215"/>
      <c r="AY32" s="215"/>
      <c r="AZ32" s="215"/>
      <c r="BA32" s="215"/>
      <c r="BB32" s="211"/>
      <c r="BC32" s="215"/>
      <c r="BD32" s="211"/>
      <c r="BE32" s="215" t="s">
        <v>196</v>
      </c>
      <c r="BF32" s="211"/>
      <c r="BG32" s="211"/>
      <c r="BH32" s="211"/>
      <c r="BI32" s="211"/>
      <c r="BJ32" s="215"/>
      <c r="BK32" s="215"/>
      <c r="BL32" s="215"/>
      <c r="BM32" s="215"/>
      <c r="BN32" s="215"/>
      <c r="BO32" s="215"/>
      <c r="BP32" s="215"/>
      <c r="BQ32" s="215"/>
      <c r="BR32" s="211"/>
      <c r="BS32" s="211"/>
      <c r="BT32" s="211"/>
      <c r="BU32" s="211"/>
      <c r="BV32" s="211"/>
      <c r="BW32" s="211" t="s">
        <v>197</v>
      </c>
      <c r="BX32" s="211"/>
      <c r="BY32" s="211"/>
      <c r="BZ32" s="211"/>
      <c r="CA32" s="211"/>
      <c r="CB32" s="215"/>
      <c r="CC32" s="215"/>
      <c r="CD32" s="215"/>
      <c r="CE32" s="215"/>
      <c r="CF32" s="215"/>
      <c r="CG32" s="215"/>
      <c r="CH32" s="215"/>
      <c r="CI32" s="215"/>
      <c r="CJ32" s="215"/>
      <c r="CK32" s="215"/>
      <c r="CL32" s="215"/>
      <c r="CM32" s="215"/>
      <c r="CN32" s="215"/>
      <c r="CO32" s="215" t="s">
        <v>198</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31" t="s">
        <v>199</v>
      </c>
      <c r="D33" s="431"/>
      <c r="E33" s="430" t="s">
        <v>200</v>
      </c>
      <c r="F33" s="430"/>
      <c r="G33" s="430"/>
      <c r="H33" s="430"/>
      <c r="I33" s="430"/>
      <c r="J33" s="430"/>
      <c r="K33" s="430"/>
      <c r="L33" s="430"/>
      <c r="M33" s="430"/>
      <c r="N33" s="430"/>
      <c r="O33" s="430"/>
      <c r="P33" s="430"/>
      <c r="Q33" s="430"/>
      <c r="R33" s="430"/>
      <c r="S33" s="430"/>
      <c r="T33" s="216"/>
      <c r="U33" s="431" t="s">
        <v>201</v>
      </c>
      <c r="V33" s="431"/>
      <c r="W33" s="430" t="s">
        <v>202</v>
      </c>
      <c r="X33" s="430"/>
      <c r="Y33" s="430"/>
      <c r="Z33" s="430"/>
      <c r="AA33" s="430"/>
      <c r="AB33" s="430"/>
      <c r="AC33" s="430"/>
      <c r="AD33" s="430"/>
      <c r="AE33" s="430"/>
      <c r="AF33" s="430"/>
      <c r="AG33" s="430"/>
      <c r="AH33" s="430"/>
      <c r="AI33" s="430"/>
      <c r="AJ33" s="430"/>
      <c r="AK33" s="430"/>
      <c r="AL33" s="216"/>
      <c r="AM33" s="431" t="s">
        <v>203</v>
      </c>
      <c r="AN33" s="431"/>
      <c r="AO33" s="430" t="s">
        <v>202</v>
      </c>
      <c r="AP33" s="430"/>
      <c r="AQ33" s="430"/>
      <c r="AR33" s="430"/>
      <c r="AS33" s="430"/>
      <c r="AT33" s="430"/>
      <c r="AU33" s="430"/>
      <c r="AV33" s="430"/>
      <c r="AW33" s="430"/>
      <c r="AX33" s="430"/>
      <c r="AY33" s="430"/>
      <c r="AZ33" s="430"/>
      <c r="BA33" s="430"/>
      <c r="BB33" s="430"/>
      <c r="BC33" s="430"/>
      <c r="BD33" s="217"/>
      <c r="BE33" s="430" t="s">
        <v>204</v>
      </c>
      <c r="BF33" s="430"/>
      <c r="BG33" s="430" t="s">
        <v>205</v>
      </c>
      <c r="BH33" s="430"/>
      <c r="BI33" s="430"/>
      <c r="BJ33" s="430"/>
      <c r="BK33" s="430"/>
      <c r="BL33" s="430"/>
      <c r="BM33" s="430"/>
      <c r="BN33" s="430"/>
      <c r="BO33" s="430"/>
      <c r="BP33" s="430"/>
      <c r="BQ33" s="430"/>
      <c r="BR33" s="430"/>
      <c r="BS33" s="430"/>
      <c r="BT33" s="430"/>
      <c r="BU33" s="430"/>
      <c r="BV33" s="217"/>
      <c r="BW33" s="431" t="s">
        <v>204</v>
      </c>
      <c r="BX33" s="431"/>
      <c r="BY33" s="430" t="s">
        <v>206</v>
      </c>
      <c r="BZ33" s="430"/>
      <c r="CA33" s="430"/>
      <c r="CB33" s="430"/>
      <c r="CC33" s="430"/>
      <c r="CD33" s="430"/>
      <c r="CE33" s="430"/>
      <c r="CF33" s="430"/>
      <c r="CG33" s="430"/>
      <c r="CH33" s="430"/>
      <c r="CI33" s="430"/>
      <c r="CJ33" s="430"/>
      <c r="CK33" s="430"/>
      <c r="CL33" s="430"/>
      <c r="CM33" s="430"/>
      <c r="CN33" s="216"/>
      <c r="CO33" s="431" t="s">
        <v>201</v>
      </c>
      <c r="CP33" s="431"/>
      <c r="CQ33" s="430" t="s">
        <v>207</v>
      </c>
      <c r="CR33" s="430"/>
      <c r="CS33" s="430"/>
      <c r="CT33" s="430"/>
      <c r="CU33" s="430"/>
      <c r="CV33" s="430"/>
      <c r="CW33" s="430"/>
      <c r="CX33" s="430"/>
      <c r="CY33" s="430"/>
      <c r="CZ33" s="430"/>
      <c r="DA33" s="430"/>
      <c r="DB33" s="430"/>
      <c r="DC33" s="430"/>
      <c r="DD33" s="430"/>
      <c r="DE33" s="430"/>
      <c r="DF33" s="216"/>
      <c r="DG33" s="429" t="s">
        <v>208</v>
      </c>
      <c r="DH33" s="429"/>
      <c r="DI33" s="218"/>
      <c r="DJ33" s="186"/>
      <c r="DK33" s="186"/>
      <c r="DL33" s="186"/>
      <c r="DM33" s="186"/>
      <c r="DN33" s="186"/>
      <c r="DO33" s="186"/>
    </row>
    <row r="34" spans="1:119" ht="32.25" customHeight="1" x14ac:dyDescent="0.15">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3</v>
      </c>
      <c r="V34" s="427"/>
      <c r="W34" s="426" t="str">
        <f>IF('各会計、関係団体の財政状況及び健全化判断比率'!B28="","",'各会計、関係団体の財政状況及び健全化判断比率'!B28)</f>
        <v>国民健康保険特別会計</v>
      </c>
      <c r="X34" s="426"/>
      <c r="Y34" s="426"/>
      <c r="Z34" s="426"/>
      <c r="AA34" s="426"/>
      <c r="AB34" s="426"/>
      <c r="AC34" s="426"/>
      <c r="AD34" s="426"/>
      <c r="AE34" s="426"/>
      <c r="AF34" s="426"/>
      <c r="AG34" s="426"/>
      <c r="AH34" s="426"/>
      <c r="AI34" s="426"/>
      <c r="AJ34" s="426"/>
      <c r="AK34" s="426"/>
      <c r="AL34" s="214"/>
      <c r="AM34" s="427">
        <f>IF(AO34="","",MAX(C34:D43,U34:V43)+1)</f>
        <v>7</v>
      </c>
      <c r="AN34" s="427"/>
      <c r="AO34" s="426" t="str">
        <f>IF('各会計、関係団体の財政状況及び健全化判断比率'!B32="","",'各会計、関係団体の財政状況及び健全化判断比率'!B32)</f>
        <v>水道事業会計</v>
      </c>
      <c r="AP34" s="426"/>
      <c r="AQ34" s="426"/>
      <c r="AR34" s="426"/>
      <c r="AS34" s="426"/>
      <c r="AT34" s="426"/>
      <c r="AU34" s="426"/>
      <c r="AV34" s="426"/>
      <c r="AW34" s="426"/>
      <c r="AX34" s="426"/>
      <c r="AY34" s="426"/>
      <c r="AZ34" s="426"/>
      <c r="BA34" s="426"/>
      <c r="BB34" s="426"/>
      <c r="BC34" s="426"/>
      <c r="BD34" s="214"/>
      <c r="BE34" s="427" t="str">
        <f>IF(BG34="","",MAX(C34:D43,U34:V43,AM34:AN43)+1)</f>
        <v/>
      </c>
      <c r="BF34" s="427"/>
      <c r="BG34" s="426"/>
      <c r="BH34" s="426"/>
      <c r="BI34" s="426"/>
      <c r="BJ34" s="426"/>
      <c r="BK34" s="426"/>
      <c r="BL34" s="426"/>
      <c r="BM34" s="426"/>
      <c r="BN34" s="426"/>
      <c r="BO34" s="426"/>
      <c r="BP34" s="426"/>
      <c r="BQ34" s="426"/>
      <c r="BR34" s="426"/>
      <c r="BS34" s="426"/>
      <c r="BT34" s="426"/>
      <c r="BU34" s="426"/>
      <c r="BV34" s="214"/>
      <c r="BW34" s="427">
        <f>IF(BY34="","",MAX(C34:D43,U34:V43,AM34:AN43,BE34:BF43)+1)</f>
        <v>9</v>
      </c>
      <c r="BX34" s="427"/>
      <c r="BY34" s="426" t="str">
        <f>IF('各会計、関係団体の財政状況及び健全化判断比率'!B68="","",'各会計、関係団体の財政状況及び健全化判断比率'!B68)</f>
        <v>福岡地区水道企業団</v>
      </c>
      <c r="BZ34" s="426"/>
      <c r="CA34" s="426"/>
      <c r="CB34" s="426"/>
      <c r="CC34" s="426"/>
      <c r="CD34" s="426"/>
      <c r="CE34" s="426"/>
      <c r="CF34" s="426"/>
      <c r="CG34" s="426"/>
      <c r="CH34" s="426"/>
      <c r="CI34" s="426"/>
      <c r="CJ34" s="426"/>
      <c r="CK34" s="426"/>
      <c r="CL34" s="426"/>
      <c r="CM34" s="426"/>
      <c r="CN34" s="214"/>
      <c r="CO34" s="427">
        <f>IF(CQ34="","",MAX(C34:D43,U34:V43,AM34:AN43,BE34:BF43,BW34:BX43)+1)</f>
        <v>19</v>
      </c>
      <c r="CP34" s="427"/>
      <c r="CQ34" s="426" t="str">
        <f>IF('各会計、関係団体の財政状況及び健全化判断比率'!BS7="","",'各会計、関係団体の財政状況及び健全化判断比率'!BS7)</f>
        <v>古賀市土地開発公社</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v>
      </c>
      <c r="DH34" s="428"/>
      <c r="DI34" s="218"/>
      <c r="DJ34" s="186"/>
      <c r="DK34" s="186"/>
      <c r="DL34" s="186"/>
      <c r="DM34" s="186"/>
      <c r="DN34" s="186"/>
      <c r="DO34" s="186"/>
    </row>
    <row r="35" spans="1:119" ht="32.25" customHeight="1" x14ac:dyDescent="0.15">
      <c r="A35" s="187"/>
      <c r="B35" s="213"/>
      <c r="C35" s="427">
        <f>IF(E35="","",C34+1)</f>
        <v>2</v>
      </c>
      <c r="D35" s="427"/>
      <c r="E35" s="426" t="str">
        <f>IF('各会計、関係団体の財政状況及び健全化判断比率'!B8="","",'各会計、関係団体の財政状況及び健全化判断比率'!B8)</f>
        <v>住宅新築資金等貸付事業特別会計</v>
      </c>
      <c r="F35" s="426"/>
      <c r="G35" s="426"/>
      <c r="H35" s="426"/>
      <c r="I35" s="426"/>
      <c r="J35" s="426"/>
      <c r="K35" s="426"/>
      <c r="L35" s="426"/>
      <c r="M35" s="426"/>
      <c r="N35" s="426"/>
      <c r="O35" s="426"/>
      <c r="P35" s="426"/>
      <c r="Q35" s="426"/>
      <c r="R35" s="426"/>
      <c r="S35" s="426"/>
      <c r="T35" s="214"/>
      <c r="U35" s="427">
        <f>IF(W35="","",U34+1)</f>
        <v>4</v>
      </c>
      <c r="V35" s="427"/>
      <c r="W35" s="426" t="str">
        <f>IF('各会計、関係団体の財政状況及び健全化判断比率'!B29="","",'各会計、関係団体の財政状況及び健全化判断比率'!B29)</f>
        <v>後期高齢者医療特別会計</v>
      </c>
      <c r="X35" s="426"/>
      <c r="Y35" s="426"/>
      <c r="Z35" s="426"/>
      <c r="AA35" s="426"/>
      <c r="AB35" s="426"/>
      <c r="AC35" s="426"/>
      <c r="AD35" s="426"/>
      <c r="AE35" s="426"/>
      <c r="AF35" s="426"/>
      <c r="AG35" s="426"/>
      <c r="AH35" s="426"/>
      <c r="AI35" s="426"/>
      <c r="AJ35" s="426"/>
      <c r="AK35" s="426"/>
      <c r="AL35" s="214"/>
      <c r="AM35" s="427">
        <f t="shared" ref="AM35:AM43" si="0">IF(AO35="","",AM34+1)</f>
        <v>8</v>
      </c>
      <c r="AN35" s="427"/>
      <c r="AO35" s="426" t="str">
        <f>IF('各会計、関係団体の財政状況及び健全化判断比率'!B33="","",'各会計、関係団体の財政状況及び健全化判断比率'!B33)</f>
        <v>下水道事業会計</v>
      </c>
      <c r="AP35" s="426"/>
      <c r="AQ35" s="426"/>
      <c r="AR35" s="426"/>
      <c r="AS35" s="426"/>
      <c r="AT35" s="426"/>
      <c r="AU35" s="426"/>
      <c r="AV35" s="426"/>
      <c r="AW35" s="426"/>
      <c r="AX35" s="426"/>
      <c r="AY35" s="426"/>
      <c r="AZ35" s="426"/>
      <c r="BA35" s="426"/>
      <c r="BB35" s="426"/>
      <c r="BC35" s="426"/>
      <c r="BD35" s="214"/>
      <c r="BE35" s="427" t="str">
        <f t="shared" ref="BE35:BE43" si="1">IF(BG35="","",BE34+1)</f>
        <v/>
      </c>
      <c r="BF35" s="427"/>
      <c r="BG35" s="426"/>
      <c r="BH35" s="426"/>
      <c r="BI35" s="426"/>
      <c r="BJ35" s="426"/>
      <c r="BK35" s="426"/>
      <c r="BL35" s="426"/>
      <c r="BM35" s="426"/>
      <c r="BN35" s="426"/>
      <c r="BO35" s="426"/>
      <c r="BP35" s="426"/>
      <c r="BQ35" s="426"/>
      <c r="BR35" s="426"/>
      <c r="BS35" s="426"/>
      <c r="BT35" s="426"/>
      <c r="BU35" s="426"/>
      <c r="BV35" s="214"/>
      <c r="BW35" s="427">
        <f t="shared" ref="BW35:BW43" si="2">IF(BY35="","",BW34+1)</f>
        <v>10</v>
      </c>
      <c r="BX35" s="427"/>
      <c r="BY35" s="426" t="str">
        <f>IF('各会計、関係団体の財政状況及び健全化判断比率'!B69="","",'各会計、関係団体の財政状況及び健全化判断比率'!B69)</f>
        <v>玄界環境組合</v>
      </c>
      <c r="BZ35" s="426"/>
      <c r="CA35" s="426"/>
      <c r="CB35" s="426"/>
      <c r="CC35" s="426"/>
      <c r="CD35" s="426"/>
      <c r="CE35" s="426"/>
      <c r="CF35" s="426"/>
      <c r="CG35" s="426"/>
      <c r="CH35" s="426"/>
      <c r="CI35" s="426"/>
      <c r="CJ35" s="426"/>
      <c r="CK35" s="426"/>
      <c r="CL35" s="426"/>
      <c r="CM35" s="426"/>
      <c r="CN35" s="214"/>
      <c r="CO35" s="427" t="str">
        <f t="shared" ref="CO35:CO43" si="3">IF(CQ35="","",CO34+1)</f>
        <v/>
      </c>
      <c r="CP35" s="427"/>
      <c r="CQ35" s="426" t="str">
        <f>IF('各会計、関係団体の財政状況及び健全化判断比率'!BS8="","",'各会計、関係団体の財政状況及び健全化判断比率'!BS8)</f>
        <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
      </c>
      <c r="DH35" s="428"/>
      <c r="DI35" s="218"/>
      <c r="DJ35" s="186"/>
      <c r="DK35" s="186"/>
      <c r="DL35" s="186"/>
      <c r="DM35" s="186"/>
      <c r="DN35" s="186"/>
      <c r="DO35" s="186"/>
    </row>
    <row r="36" spans="1:119" ht="32.25" customHeight="1" x14ac:dyDescent="0.15">
      <c r="A36" s="187"/>
      <c r="B36" s="213"/>
      <c r="C36" s="427" t="str">
        <f>IF(E36="","",C35+1)</f>
        <v/>
      </c>
      <c r="D36" s="427"/>
      <c r="E36" s="426" t="str">
        <f>IF('各会計、関係団体の財政状況及び健全化判断比率'!B9="","",'各会計、関係団体の財政状況及び健全化判断比率'!B9)</f>
        <v/>
      </c>
      <c r="F36" s="426"/>
      <c r="G36" s="426"/>
      <c r="H36" s="426"/>
      <c r="I36" s="426"/>
      <c r="J36" s="426"/>
      <c r="K36" s="426"/>
      <c r="L36" s="426"/>
      <c r="M36" s="426"/>
      <c r="N36" s="426"/>
      <c r="O36" s="426"/>
      <c r="P36" s="426"/>
      <c r="Q36" s="426"/>
      <c r="R36" s="426"/>
      <c r="S36" s="426"/>
      <c r="T36" s="214"/>
      <c r="U36" s="427">
        <f t="shared" ref="U36:U43" si="4">IF(W36="","",U35+1)</f>
        <v>5</v>
      </c>
      <c r="V36" s="427"/>
      <c r="W36" s="426" t="str">
        <f>IF('各会計、関係団体の財政状況及び健全化判断比率'!B30="","",'各会計、関係団体の財政状況及び健全化判断比率'!B30)</f>
        <v>介護保険特別会計（保険事業勘定）</v>
      </c>
      <c r="X36" s="426"/>
      <c r="Y36" s="426"/>
      <c r="Z36" s="426"/>
      <c r="AA36" s="426"/>
      <c r="AB36" s="426"/>
      <c r="AC36" s="426"/>
      <c r="AD36" s="426"/>
      <c r="AE36" s="426"/>
      <c r="AF36" s="426"/>
      <c r="AG36" s="426"/>
      <c r="AH36" s="426"/>
      <c r="AI36" s="426"/>
      <c r="AJ36" s="426"/>
      <c r="AK36" s="426"/>
      <c r="AL36" s="214"/>
      <c r="AM36" s="427" t="str">
        <f t="shared" si="0"/>
        <v/>
      </c>
      <c r="AN36" s="427"/>
      <c r="AO36" s="426"/>
      <c r="AP36" s="426"/>
      <c r="AQ36" s="426"/>
      <c r="AR36" s="426"/>
      <c r="AS36" s="426"/>
      <c r="AT36" s="426"/>
      <c r="AU36" s="426"/>
      <c r="AV36" s="426"/>
      <c r="AW36" s="426"/>
      <c r="AX36" s="426"/>
      <c r="AY36" s="426"/>
      <c r="AZ36" s="426"/>
      <c r="BA36" s="426"/>
      <c r="BB36" s="426"/>
      <c r="BC36" s="426"/>
      <c r="BD36" s="214"/>
      <c r="BE36" s="427" t="str">
        <f t="shared" si="1"/>
        <v/>
      </c>
      <c r="BF36" s="427"/>
      <c r="BG36" s="426"/>
      <c r="BH36" s="426"/>
      <c r="BI36" s="426"/>
      <c r="BJ36" s="426"/>
      <c r="BK36" s="426"/>
      <c r="BL36" s="426"/>
      <c r="BM36" s="426"/>
      <c r="BN36" s="426"/>
      <c r="BO36" s="426"/>
      <c r="BP36" s="426"/>
      <c r="BQ36" s="426"/>
      <c r="BR36" s="426"/>
      <c r="BS36" s="426"/>
      <c r="BT36" s="426"/>
      <c r="BU36" s="426"/>
      <c r="BV36" s="214"/>
      <c r="BW36" s="427">
        <f t="shared" si="2"/>
        <v>11</v>
      </c>
      <c r="BX36" s="427"/>
      <c r="BY36" s="426" t="str">
        <f>IF('各会計、関係団体の財政状況及び健全化判断比率'!B70="","",'各会計、関係団体の財政状況及び健全化判断比率'!B70)</f>
        <v>古賀高等学校組合</v>
      </c>
      <c r="BZ36" s="426"/>
      <c r="CA36" s="426"/>
      <c r="CB36" s="426"/>
      <c r="CC36" s="426"/>
      <c r="CD36" s="426"/>
      <c r="CE36" s="426"/>
      <c r="CF36" s="426"/>
      <c r="CG36" s="426"/>
      <c r="CH36" s="426"/>
      <c r="CI36" s="426"/>
      <c r="CJ36" s="426"/>
      <c r="CK36" s="426"/>
      <c r="CL36" s="426"/>
      <c r="CM36" s="426"/>
      <c r="CN36" s="214"/>
      <c r="CO36" s="427" t="str">
        <f t="shared" si="3"/>
        <v/>
      </c>
      <c r="CP36" s="427"/>
      <c r="CQ36" s="426" t="str">
        <f>IF('各会計、関係団体の財政状況及び健全化判断比率'!BS9="","",'各会計、関係団体の財政状況及び健全化判断比率'!BS9)</f>
        <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
      </c>
      <c r="DH36" s="428"/>
      <c r="DI36" s="218"/>
      <c r="DJ36" s="186"/>
      <c r="DK36" s="186"/>
      <c r="DL36" s="186"/>
      <c r="DM36" s="186"/>
      <c r="DN36" s="186"/>
      <c r="DO36" s="186"/>
    </row>
    <row r="37" spans="1:119" ht="32.25" customHeight="1" x14ac:dyDescent="0.15">
      <c r="A37" s="187"/>
      <c r="B37" s="213"/>
      <c r="C37" s="427" t="str">
        <f>IF(E37="","",C36+1)</f>
        <v/>
      </c>
      <c r="D37" s="427"/>
      <c r="E37" s="426" t="str">
        <f>IF('各会計、関係団体の財政状況及び健全化判断比率'!B10="","",'各会計、関係団体の財政状況及び健全化判断比率'!B10)</f>
        <v/>
      </c>
      <c r="F37" s="426"/>
      <c r="G37" s="426"/>
      <c r="H37" s="426"/>
      <c r="I37" s="426"/>
      <c r="J37" s="426"/>
      <c r="K37" s="426"/>
      <c r="L37" s="426"/>
      <c r="M37" s="426"/>
      <c r="N37" s="426"/>
      <c r="O37" s="426"/>
      <c r="P37" s="426"/>
      <c r="Q37" s="426"/>
      <c r="R37" s="426"/>
      <c r="S37" s="426"/>
      <c r="T37" s="214"/>
      <c r="U37" s="427">
        <f t="shared" si="4"/>
        <v>6</v>
      </c>
      <c r="V37" s="427"/>
      <c r="W37" s="426" t="str">
        <f>IF('各会計、関係団体の財政状況及び健全化判断比率'!B31="","",'各会計、関係団体の財政状況及び健全化判断比率'!B31)</f>
        <v>介護保険特別会計（介護サービス事業勘定）</v>
      </c>
      <c r="X37" s="426"/>
      <c r="Y37" s="426"/>
      <c r="Z37" s="426"/>
      <c r="AA37" s="426"/>
      <c r="AB37" s="426"/>
      <c r="AC37" s="426"/>
      <c r="AD37" s="426"/>
      <c r="AE37" s="426"/>
      <c r="AF37" s="426"/>
      <c r="AG37" s="426"/>
      <c r="AH37" s="426"/>
      <c r="AI37" s="426"/>
      <c r="AJ37" s="426"/>
      <c r="AK37" s="426"/>
      <c r="AL37" s="214"/>
      <c r="AM37" s="427" t="str">
        <f t="shared" si="0"/>
        <v/>
      </c>
      <c r="AN37" s="427"/>
      <c r="AO37" s="426"/>
      <c r="AP37" s="426"/>
      <c r="AQ37" s="426"/>
      <c r="AR37" s="426"/>
      <c r="AS37" s="426"/>
      <c r="AT37" s="426"/>
      <c r="AU37" s="426"/>
      <c r="AV37" s="426"/>
      <c r="AW37" s="426"/>
      <c r="AX37" s="426"/>
      <c r="AY37" s="426"/>
      <c r="AZ37" s="426"/>
      <c r="BA37" s="426"/>
      <c r="BB37" s="426"/>
      <c r="BC37" s="426"/>
      <c r="BD37" s="214"/>
      <c r="BE37" s="427" t="str">
        <f t="shared" si="1"/>
        <v/>
      </c>
      <c r="BF37" s="427"/>
      <c r="BG37" s="426"/>
      <c r="BH37" s="426"/>
      <c r="BI37" s="426"/>
      <c r="BJ37" s="426"/>
      <c r="BK37" s="426"/>
      <c r="BL37" s="426"/>
      <c r="BM37" s="426"/>
      <c r="BN37" s="426"/>
      <c r="BO37" s="426"/>
      <c r="BP37" s="426"/>
      <c r="BQ37" s="426"/>
      <c r="BR37" s="426"/>
      <c r="BS37" s="426"/>
      <c r="BT37" s="426"/>
      <c r="BU37" s="426"/>
      <c r="BV37" s="214"/>
      <c r="BW37" s="427">
        <f t="shared" si="2"/>
        <v>12</v>
      </c>
      <c r="BX37" s="427"/>
      <c r="BY37" s="426" t="str">
        <f>IF('各会計、関係団体の財政状況及び健全化判断比率'!B71="","",'各会計、関係団体の財政状況及び健全化判断比率'!B71)</f>
        <v>北筑昇華苑組合</v>
      </c>
      <c r="BZ37" s="426"/>
      <c r="CA37" s="426"/>
      <c r="CB37" s="426"/>
      <c r="CC37" s="426"/>
      <c r="CD37" s="426"/>
      <c r="CE37" s="426"/>
      <c r="CF37" s="426"/>
      <c r="CG37" s="426"/>
      <c r="CH37" s="426"/>
      <c r="CI37" s="426"/>
      <c r="CJ37" s="426"/>
      <c r="CK37" s="426"/>
      <c r="CL37" s="426"/>
      <c r="CM37" s="426"/>
      <c r="CN37" s="214"/>
      <c r="CO37" s="427" t="str">
        <f t="shared" si="3"/>
        <v/>
      </c>
      <c r="CP37" s="427"/>
      <c r="CQ37" s="426" t="str">
        <f>IF('各会計、関係団体の財政状況及び健全化判断比率'!BS10="","",'各会計、関係団体の財政状況及び健全化判断比率'!BS10)</f>
        <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x14ac:dyDescent="0.15">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t="str">
        <f t="shared" si="0"/>
        <v/>
      </c>
      <c r="AN38" s="427"/>
      <c r="AO38" s="426"/>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f t="shared" si="2"/>
        <v>13</v>
      </c>
      <c r="BX38" s="427"/>
      <c r="BY38" s="426" t="str">
        <f>IF('各会計、関係団体の財政状況及び健全化判断比率'!B72="","",'各会計、関係団体の財政状況及び健全化判断比率'!B72)</f>
        <v>粕屋北部消防組合(一般会計)</v>
      </c>
      <c r="BZ38" s="426"/>
      <c r="CA38" s="426"/>
      <c r="CB38" s="426"/>
      <c r="CC38" s="426"/>
      <c r="CD38" s="426"/>
      <c r="CE38" s="426"/>
      <c r="CF38" s="426"/>
      <c r="CG38" s="426"/>
      <c r="CH38" s="426"/>
      <c r="CI38" s="426"/>
      <c r="CJ38" s="426"/>
      <c r="CK38" s="426"/>
      <c r="CL38" s="426"/>
      <c r="CM38" s="426"/>
      <c r="CN38" s="214"/>
      <c r="CO38" s="427" t="str">
        <f t="shared" si="3"/>
        <v/>
      </c>
      <c r="CP38" s="427"/>
      <c r="CQ38" s="426" t="str">
        <f>IF('各会計、関係団体の財政状況及び健全化判断比率'!BS11="","",'各会計、関係団体の財政状況及び健全化判断比率'!BS11)</f>
        <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
      </c>
      <c r="DH38" s="428"/>
      <c r="DI38" s="218"/>
      <c r="DJ38" s="186"/>
      <c r="DK38" s="186"/>
      <c r="DL38" s="186"/>
      <c r="DM38" s="186"/>
      <c r="DN38" s="186"/>
      <c r="DO38" s="186"/>
    </row>
    <row r="39" spans="1:119" ht="32.25" customHeight="1" x14ac:dyDescent="0.15">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f t="shared" si="2"/>
        <v>14</v>
      </c>
      <c r="BX39" s="427"/>
      <c r="BY39" s="426" t="str">
        <f>IF('各会計、関係団体の財政状況及び健全化判断比率'!B73="","",'各会計、関係団体の財政状況及び健全化判断比率'!B73)</f>
        <v>粕屋北部消防組合(休日診療所事業特別会計)</v>
      </c>
      <c r="BZ39" s="426"/>
      <c r="CA39" s="426"/>
      <c r="CB39" s="426"/>
      <c r="CC39" s="426"/>
      <c r="CD39" s="426"/>
      <c r="CE39" s="426"/>
      <c r="CF39" s="426"/>
      <c r="CG39" s="426"/>
      <c r="CH39" s="426"/>
      <c r="CI39" s="426"/>
      <c r="CJ39" s="426"/>
      <c r="CK39" s="426"/>
      <c r="CL39" s="426"/>
      <c r="CM39" s="426"/>
      <c r="CN39" s="214"/>
      <c r="CO39" s="427" t="str">
        <f t="shared" si="3"/>
        <v/>
      </c>
      <c r="CP39" s="427"/>
      <c r="CQ39" s="426" t="str">
        <f>IF('各会計、関係団体の財政状況及び健全化判断比率'!BS12="","",'各会計、関係団体の財政状況及び健全化判断比率'!BS12)</f>
        <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x14ac:dyDescent="0.15">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f t="shared" si="2"/>
        <v>15</v>
      </c>
      <c r="BX40" s="427"/>
      <c r="BY40" s="426" t="str">
        <f>IF('各会計、関係団体の財政状況及び健全化判断比率'!B74="","",'各会計、関係団体の財政状況及び健全化判断比率'!B74)</f>
        <v>福岡県市町村消防団員等公務災害補償組合</v>
      </c>
      <c r="BZ40" s="426"/>
      <c r="CA40" s="426"/>
      <c r="CB40" s="426"/>
      <c r="CC40" s="426"/>
      <c r="CD40" s="426"/>
      <c r="CE40" s="426"/>
      <c r="CF40" s="426"/>
      <c r="CG40" s="426"/>
      <c r="CH40" s="426"/>
      <c r="CI40" s="426"/>
      <c r="CJ40" s="426"/>
      <c r="CK40" s="426"/>
      <c r="CL40" s="426"/>
      <c r="CM40" s="426"/>
      <c r="CN40" s="214"/>
      <c r="CO40" s="427" t="str">
        <f t="shared" si="3"/>
        <v/>
      </c>
      <c r="CP40" s="427"/>
      <c r="CQ40" s="426" t="str">
        <f>IF('各会計、関係団体の財政状況及び健全化判断比率'!BS13="","",'各会計、関係団体の財政状況及び健全化判断比率'!BS13)</f>
        <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
      </c>
      <c r="DH40" s="428"/>
      <c r="DI40" s="218"/>
      <c r="DJ40" s="186"/>
      <c r="DK40" s="186"/>
      <c r="DL40" s="186"/>
      <c r="DM40" s="186"/>
      <c r="DN40" s="186"/>
      <c r="DO40" s="186"/>
    </row>
    <row r="41" spans="1:119" ht="32.25" customHeight="1" x14ac:dyDescent="0.15">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f t="shared" si="2"/>
        <v>16</v>
      </c>
      <c r="BX41" s="427"/>
      <c r="BY41" s="426" t="str">
        <f>IF('各会計、関係団体の財政状況及び健全化判断比率'!B75="","",'各会計、関係団体の財政状況及び健全化判断比率'!B75)</f>
        <v>福岡県市町村職員退職手当組合(一般会計)</v>
      </c>
      <c r="BZ41" s="426"/>
      <c r="CA41" s="426"/>
      <c r="CB41" s="426"/>
      <c r="CC41" s="426"/>
      <c r="CD41" s="426"/>
      <c r="CE41" s="426"/>
      <c r="CF41" s="426"/>
      <c r="CG41" s="426"/>
      <c r="CH41" s="426"/>
      <c r="CI41" s="426"/>
      <c r="CJ41" s="426"/>
      <c r="CK41" s="426"/>
      <c r="CL41" s="426"/>
      <c r="CM41" s="426"/>
      <c r="CN41" s="214"/>
      <c r="CO41" s="427" t="str">
        <f t="shared" si="3"/>
        <v/>
      </c>
      <c r="CP41" s="427"/>
      <c r="CQ41" s="426" t="str">
        <f>IF('各会計、関係団体の財政状況及び健全化判断比率'!BS14="","",'各会計、関係団体の財政状況及び健全化判断比率'!BS14)</f>
        <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x14ac:dyDescent="0.15">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f t="shared" si="2"/>
        <v>17</v>
      </c>
      <c r="BX42" s="427"/>
      <c r="BY42" s="426" t="str">
        <f>IF('各会計、関係団体の財政状況及び健全化判断比率'!B76="","",'各会計、関係団体の財政状況及び健全化判断比率'!B76)</f>
        <v>福岡県市町村職員退職手当組合(基金特別会計)</v>
      </c>
      <c r="BZ42" s="426"/>
      <c r="CA42" s="426"/>
      <c r="CB42" s="426"/>
      <c r="CC42" s="426"/>
      <c r="CD42" s="426"/>
      <c r="CE42" s="426"/>
      <c r="CF42" s="426"/>
      <c r="CG42" s="426"/>
      <c r="CH42" s="426"/>
      <c r="CI42" s="426"/>
      <c r="CJ42" s="426"/>
      <c r="CK42" s="426"/>
      <c r="CL42" s="426"/>
      <c r="CM42" s="426"/>
      <c r="CN42" s="214"/>
      <c r="CO42" s="427" t="str">
        <f t="shared" si="3"/>
        <v/>
      </c>
      <c r="CP42" s="427"/>
      <c r="CQ42" s="426" t="str">
        <f>IF('各会計、関係団体の財政状況及び健全化判断比率'!BS15="","",'各会計、関係団体の財政状況及び健全化判断比率'!BS15)</f>
        <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x14ac:dyDescent="0.15">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f t="shared" si="2"/>
        <v>18</v>
      </c>
      <c r="BX43" s="427"/>
      <c r="BY43" s="426" t="str">
        <f>IF('各会計、関係団体の財政状況及び健全化判断比率'!B77="","",'各会計、関係団体の財政状況及び健全化判断比率'!B77)</f>
        <v>糟屋郡自治会館組合</v>
      </c>
      <c r="BZ43" s="426"/>
      <c r="CA43" s="426"/>
      <c r="CB43" s="426"/>
      <c r="CC43" s="426"/>
      <c r="CD43" s="426"/>
      <c r="CE43" s="426"/>
      <c r="CF43" s="426"/>
      <c r="CG43" s="426"/>
      <c r="CH43" s="426"/>
      <c r="CI43" s="426"/>
      <c r="CJ43" s="426"/>
      <c r="CK43" s="426"/>
      <c r="CL43" s="426"/>
      <c r="CM43" s="426"/>
      <c r="CN43" s="214"/>
      <c r="CO43" s="427" t="str">
        <f t="shared" si="3"/>
        <v/>
      </c>
      <c r="CP43" s="427"/>
      <c r="CQ43" s="426" t="str">
        <f>IF('各会計、関係団体の財政状況及び健全化判断比率'!BS16="","",'各会計、関係団体の財政状況及び健全化判断比率'!BS16)</f>
        <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209</v>
      </c>
      <c r="C46" s="186"/>
      <c r="D46" s="186"/>
      <c r="E46" s="186" t="s">
        <v>210</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211</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212</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213</v>
      </c>
    </row>
    <row r="50" spans="5:5" x14ac:dyDescent="0.15">
      <c r="E50" s="188" t="s">
        <v>214</v>
      </c>
    </row>
    <row r="51" spans="5:5" x14ac:dyDescent="0.15">
      <c r="E51" s="188" t="s">
        <v>215</v>
      </c>
    </row>
    <row r="52" spans="5:5" x14ac:dyDescent="0.15">
      <c r="E52" s="188" t="s">
        <v>216</v>
      </c>
    </row>
    <row r="53" spans="5:5" x14ac:dyDescent="0.15"/>
    <row r="54" spans="5:5" x14ac:dyDescent="0.15"/>
    <row r="55" spans="5:5" x14ac:dyDescent="0.15"/>
    <row r="56" spans="5:5" x14ac:dyDescent="0.15"/>
  </sheetData>
  <sheetProtection algorithmName="SHA-512" hashValue="JhE73pjSJGgLFy2PIxt4Srdfjvpb0RO9pDZqltvr0+4UzTbeFqQ2HP3rc+dvBsesBIapEWP6ONLHP6DzFutfnA==" saltValue="uI8bEyUSKkq5k5PHgWaRBQ=="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70" zoomScaleNormal="70"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217</v>
      </c>
      <c r="DI1" s="800"/>
      <c r="DJ1" s="800"/>
      <c r="DK1" s="800"/>
      <c r="DL1" s="800"/>
      <c r="DM1" s="800"/>
      <c r="DN1" s="801"/>
      <c r="DO1" s="226"/>
      <c r="DP1" s="799" t="s">
        <v>218</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x14ac:dyDescent="0.15">
      <c r="B2" s="227" t="s">
        <v>219</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41" t="s">
        <v>220</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221</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222</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x14ac:dyDescent="0.15">
      <c r="B4" s="741" t="s">
        <v>1</v>
      </c>
      <c r="C4" s="742"/>
      <c r="D4" s="742"/>
      <c r="E4" s="742"/>
      <c r="F4" s="742"/>
      <c r="G4" s="742"/>
      <c r="H4" s="742"/>
      <c r="I4" s="742"/>
      <c r="J4" s="742"/>
      <c r="K4" s="742"/>
      <c r="L4" s="742"/>
      <c r="M4" s="742"/>
      <c r="N4" s="742"/>
      <c r="O4" s="742"/>
      <c r="P4" s="742"/>
      <c r="Q4" s="743"/>
      <c r="R4" s="741" t="s">
        <v>223</v>
      </c>
      <c r="S4" s="742"/>
      <c r="T4" s="742"/>
      <c r="U4" s="742"/>
      <c r="V4" s="742"/>
      <c r="W4" s="742"/>
      <c r="X4" s="742"/>
      <c r="Y4" s="743"/>
      <c r="Z4" s="741" t="s">
        <v>224</v>
      </c>
      <c r="AA4" s="742"/>
      <c r="AB4" s="742"/>
      <c r="AC4" s="743"/>
      <c r="AD4" s="741" t="s">
        <v>225</v>
      </c>
      <c r="AE4" s="742"/>
      <c r="AF4" s="742"/>
      <c r="AG4" s="742"/>
      <c r="AH4" s="742"/>
      <c r="AI4" s="742"/>
      <c r="AJ4" s="742"/>
      <c r="AK4" s="743"/>
      <c r="AL4" s="741" t="s">
        <v>224</v>
      </c>
      <c r="AM4" s="742"/>
      <c r="AN4" s="742"/>
      <c r="AO4" s="743"/>
      <c r="AP4" s="802" t="s">
        <v>226</v>
      </c>
      <c r="AQ4" s="802"/>
      <c r="AR4" s="802"/>
      <c r="AS4" s="802"/>
      <c r="AT4" s="802"/>
      <c r="AU4" s="802"/>
      <c r="AV4" s="802"/>
      <c r="AW4" s="802"/>
      <c r="AX4" s="802"/>
      <c r="AY4" s="802"/>
      <c r="AZ4" s="802"/>
      <c r="BA4" s="802"/>
      <c r="BB4" s="802"/>
      <c r="BC4" s="802"/>
      <c r="BD4" s="802"/>
      <c r="BE4" s="802"/>
      <c r="BF4" s="802"/>
      <c r="BG4" s="802" t="s">
        <v>227</v>
      </c>
      <c r="BH4" s="802"/>
      <c r="BI4" s="802"/>
      <c r="BJ4" s="802"/>
      <c r="BK4" s="802"/>
      <c r="BL4" s="802"/>
      <c r="BM4" s="802"/>
      <c r="BN4" s="802"/>
      <c r="BO4" s="802" t="s">
        <v>224</v>
      </c>
      <c r="BP4" s="802"/>
      <c r="BQ4" s="802"/>
      <c r="BR4" s="802"/>
      <c r="BS4" s="802" t="s">
        <v>228</v>
      </c>
      <c r="BT4" s="802"/>
      <c r="BU4" s="802"/>
      <c r="BV4" s="802"/>
      <c r="BW4" s="802"/>
      <c r="BX4" s="802"/>
      <c r="BY4" s="802"/>
      <c r="BZ4" s="802"/>
      <c r="CA4" s="802"/>
      <c r="CB4" s="802"/>
      <c r="CD4" s="784" t="s">
        <v>229</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x14ac:dyDescent="0.15">
      <c r="B5" s="746" t="s">
        <v>230</v>
      </c>
      <c r="C5" s="747"/>
      <c r="D5" s="747"/>
      <c r="E5" s="747"/>
      <c r="F5" s="747"/>
      <c r="G5" s="747"/>
      <c r="H5" s="747"/>
      <c r="I5" s="747"/>
      <c r="J5" s="747"/>
      <c r="K5" s="747"/>
      <c r="L5" s="747"/>
      <c r="M5" s="747"/>
      <c r="N5" s="747"/>
      <c r="O5" s="747"/>
      <c r="P5" s="747"/>
      <c r="Q5" s="748"/>
      <c r="R5" s="735">
        <v>7208442</v>
      </c>
      <c r="S5" s="736"/>
      <c r="T5" s="736"/>
      <c r="U5" s="736"/>
      <c r="V5" s="736"/>
      <c r="W5" s="736"/>
      <c r="X5" s="736"/>
      <c r="Y5" s="779"/>
      <c r="Z5" s="797">
        <v>24.3</v>
      </c>
      <c r="AA5" s="797"/>
      <c r="AB5" s="797"/>
      <c r="AC5" s="797"/>
      <c r="AD5" s="798">
        <v>7208442</v>
      </c>
      <c r="AE5" s="798"/>
      <c r="AF5" s="798"/>
      <c r="AG5" s="798"/>
      <c r="AH5" s="798"/>
      <c r="AI5" s="798"/>
      <c r="AJ5" s="798"/>
      <c r="AK5" s="798"/>
      <c r="AL5" s="780">
        <v>62.1</v>
      </c>
      <c r="AM5" s="751"/>
      <c r="AN5" s="751"/>
      <c r="AO5" s="781"/>
      <c r="AP5" s="746" t="s">
        <v>231</v>
      </c>
      <c r="AQ5" s="747"/>
      <c r="AR5" s="747"/>
      <c r="AS5" s="747"/>
      <c r="AT5" s="747"/>
      <c r="AU5" s="747"/>
      <c r="AV5" s="747"/>
      <c r="AW5" s="747"/>
      <c r="AX5" s="747"/>
      <c r="AY5" s="747"/>
      <c r="AZ5" s="747"/>
      <c r="BA5" s="747"/>
      <c r="BB5" s="747"/>
      <c r="BC5" s="747"/>
      <c r="BD5" s="747"/>
      <c r="BE5" s="747"/>
      <c r="BF5" s="748"/>
      <c r="BG5" s="680">
        <v>7208442</v>
      </c>
      <c r="BH5" s="681"/>
      <c r="BI5" s="681"/>
      <c r="BJ5" s="681"/>
      <c r="BK5" s="681"/>
      <c r="BL5" s="681"/>
      <c r="BM5" s="681"/>
      <c r="BN5" s="682"/>
      <c r="BO5" s="713">
        <v>100</v>
      </c>
      <c r="BP5" s="713"/>
      <c r="BQ5" s="713"/>
      <c r="BR5" s="713"/>
      <c r="BS5" s="714">
        <v>138036</v>
      </c>
      <c r="BT5" s="714"/>
      <c r="BU5" s="714"/>
      <c r="BV5" s="714"/>
      <c r="BW5" s="714"/>
      <c r="BX5" s="714"/>
      <c r="BY5" s="714"/>
      <c r="BZ5" s="714"/>
      <c r="CA5" s="714"/>
      <c r="CB5" s="777"/>
      <c r="CD5" s="784" t="s">
        <v>226</v>
      </c>
      <c r="CE5" s="785"/>
      <c r="CF5" s="785"/>
      <c r="CG5" s="785"/>
      <c r="CH5" s="785"/>
      <c r="CI5" s="785"/>
      <c r="CJ5" s="785"/>
      <c r="CK5" s="785"/>
      <c r="CL5" s="785"/>
      <c r="CM5" s="785"/>
      <c r="CN5" s="785"/>
      <c r="CO5" s="785"/>
      <c r="CP5" s="785"/>
      <c r="CQ5" s="786"/>
      <c r="CR5" s="784" t="s">
        <v>232</v>
      </c>
      <c r="CS5" s="785"/>
      <c r="CT5" s="785"/>
      <c r="CU5" s="785"/>
      <c r="CV5" s="785"/>
      <c r="CW5" s="785"/>
      <c r="CX5" s="785"/>
      <c r="CY5" s="786"/>
      <c r="CZ5" s="784" t="s">
        <v>224</v>
      </c>
      <c r="DA5" s="785"/>
      <c r="DB5" s="785"/>
      <c r="DC5" s="786"/>
      <c r="DD5" s="784" t="s">
        <v>233</v>
      </c>
      <c r="DE5" s="785"/>
      <c r="DF5" s="785"/>
      <c r="DG5" s="785"/>
      <c r="DH5" s="785"/>
      <c r="DI5" s="785"/>
      <c r="DJ5" s="785"/>
      <c r="DK5" s="785"/>
      <c r="DL5" s="785"/>
      <c r="DM5" s="785"/>
      <c r="DN5" s="785"/>
      <c r="DO5" s="785"/>
      <c r="DP5" s="786"/>
      <c r="DQ5" s="784" t="s">
        <v>234</v>
      </c>
      <c r="DR5" s="785"/>
      <c r="DS5" s="785"/>
      <c r="DT5" s="785"/>
      <c r="DU5" s="785"/>
      <c r="DV5" s="785"/>
      <c r="DW5" s="785"/>
      <c r="DX5" s="785"/>
      <c r="DY5" s="785"/>
      <c r="DZ5" s="785"/>
      <c r="EA5" s="785"/>
      <c r="EB5" s="785"/>
      <c r="EC5" s="786"/>
    </row>
    <row r="6" spans="2:143" ht="11.25" customHeight="1" x14ac:dyDescent="0.15">
      <c r="B6" s="677" t="s">
        <v>235</v>
      </c>
      <c r="C6" s="678"/>
      <c r="D6" s="678"/>
      <c r="E6" s="678"/>
      <c r="F6" s="678"/>
      <c r="G6" s="678"/>
      <c r="H6" s="678"/>
      <c r="I6" s="678"/>
      <c r="J6" s="678"/>
      <c r="K6" s="678"/>
      <c r="L6" s="678"/>
      <c r="M6" s="678"/>
      <c r="N6" s="678"/>
      <c r="O6" s="678"/>
      <c r="P6" s="678"/>
      <c r="Q6" s="679"/>
      <c r="R6" s="680">
        <v>159603</v>
      </c>
      <c r="S6" s="681"/>
      <c r="T6" s="681"/>
      <c r="U6" s="681"/>
      <c r="V6" s="681"/>
      <c r="W6" s="681"/>
      <c r="X6" s="681"/>
      <c r="Y6" s="682"/>
      <c r="Z6" s="713">
        <v>0.5</v>
      </c>
      <c r="AA6" s="713"/>
      <c r="AB6" s="713"/>
      <c r="AC6" s="713"/>
      <c r="AD6" s="714">
        <v>159603</v>
      </c>
      <c r="AE6" s="714"/>
      <c r="AF6" s="714"/>
      <c r="AG6" s="714"/>
      <c r="AH6" s="714"/>
      <c r="AI6" s="714"/>
      <c r="AJ6" s="714"/>
      <c r="AK6" s="714"/>
      <c r="AL6" s="683">
        <v>1.4</v>
      </c>
      <c r="AM6" s="684"/>
      <c r="AN6" s="684"/>
      <c r="AO6" s="715"/>
      <c r="AP6" s="677" t="s">
        <v>236</v>
      </c>
      <c r="AQ6" s="678"/>
      <c r="AR6" s="678"/>
      <c r="AS6" s="678"/>
      <c r="AT6" s="678"/>
      <c r="AU6" s="678"/>
      <c r="AV6" s="678"/>
      <c r="AW6" s="678"/>
      <c r="AX6" s="678"/>
      <c r="AY6" s="678"/>
      <c r="AZ6" s="678"/>
      <c r="BA6" s="678"/>
      <c r="BB6" s="678"/>
      <c r="BC6" s="678"/>
      <c r="BD6" s="678"/>
      <c r="BE6" s="678"/>
      <c r="BF6" s="679"/>
      <c r="BG6" s="680">
        <v>7208442</v>
      </c>
      <c r="BH6" s="681"/>
      <c r="BI6" s="681"/>
      <c r="BJ6" s="681"/>
      <c r="BK6" s="681"/>
      <c r="BL6" s="681"/>
      <c r="BM6" s="681"/>
      <c r="BN6" s="682"/>
      <c r="BO6" s="713">
        <v>100</v>
      </c>
      <c r="BP6" s="713"/>
      <c r="BQ6" s="713"/>
      <c r="BR6" s="713"/>
      <c r="BS6" s="714">
        <v>138036</v>
      </c>
      <c r="BT6" s="714"/>
      <c r="BU6" s="714"/>
      <c r="BV6" s="714"/>
      <c r="BW6" s="714"/>
      <c r="BX6" s="714"/>
      <c r="BY6" s="714"/>
      <c r="BZ6" s="714"/>
      <c r="CA6" s="714"/>
      <c r="CB6" s="777"/>
      <c r="CD6" s="738" t="s">
        <v>237</v>
      </c>
      <c r="CE6" s="739"/>
      <c r="CF6" s="739"/>
      <c r="CG6" s="739"/>
      <c r="CH6" s="739"/>
      <c r="CI6" s="739"/>
      <c r="CJ6" s="739"/>
      <c r="CK6" s="739"/>
      <c r="CL6" s="739"/>
      <c r="CM6" s="739"/>
      <c r="CN6" s="739"/>
      <c r="CO6" s="739"/>
      <c r="CP6" s="739"/>
      <c r="CQ6" s="740"/>
      <c r="CR6" s="680">
        <v>213641</v>
      </c>
      <c r="CS6" s="681"/>
      <c r="CT6" s="681"/>
      <c r="CU6" s="681"/>
      <c r="CV6" s="681"/>
      <c r="CW6" s="681"/>
      <c r="CX6" s="681"/>
      <c r="CY6" s="682"/>
      <c r="CZ6" s="780">
        <v>0.8</v>
      </c>
      <c r="DA6" s="751"/>
      <c r="DB6" s="751"/>
      <c r="DC6" s="783"/>
      <c r="DD6" s="686" t="s">
        <v>187</v>
      </c>
      <c r="DE6" s="681"/>
      <c r="DF6" s="681"/>
      <c r="DG6" s="681"/>
      <c r="DH6" s="681"/>
      <c r="DI6" s="681"/>
      <c r="DJ6" s="681"/>
      <c r="DK6" s="681"/>
      <c r="DL6" s="681"/>
      <c r="DM6" s="681"/>
      <c r="DN6" s="681"/>
      <c r="DO6" s="681"/>
      <c r="DP6" s="682"/>
      <c r="DQ6" s="686">
        <v>213641</v>
      </c>
      <c r="DR6" s="681"/>
      <c r="DS6" s="681"/>
      <c r="DT6" s="681"/>
      <c r="DU6" s="681"/>
      <c r="DV6" s="681"/>
      <c r="DW6" s="681"/>
      <c r="DX6" s="681"/>
      <c r="DY6" s="681"/>
      <c r="DZ6" s="681"/>
      <c r="EA6" s="681"/>
      <c r="EB6" s="681"/>
      <c r="EC6" s="727"/>
    </row>
    <row r="7" spans="2:143" ht="11.25" customHeight="1" x14ac:dyDescent="0.15">
      <c r="B7" s="677" t="s">
        <v>238</v>
      </c>
      <c r="C7" s="678"/>
      <c r="D7" s="678"/>
      <c r="E7" s="678"/>
      <c r="F7" s="678"/>
      <c r="G7" s="678"/>
      <c r="H7" s="678"/>
      <c r="I7" s="678"/>
      <c r="J7" s="678"/>
      <c r="K7" s="678"/>
      <c r="L7" s="678"/>
      <c r="M7" s="678"/>
      <c r="N7" s="678"/>
      <c r="O7" s="678"/>
      <c r="P7" s="678"/>
      <c r="Q7" s="679"/>
      <c r="R7" s="680">
        <v>4934</v>
      </c>
      <c r="S7" s="681"/>
      <c r="T7" s="681"/>
      <c r="U7" s="681"/>
      <c r="V7" s="681"/>
      <c r="W7" s="681"/>
      <c r="X7" s="681"/>
      <c r="Y7" s="682"/>
      <c r="Z7" s="713">
        <v>0</v>
      </c>
      <c r="AA7" s="713"/>
      <c r="AB7" s="713"/>
      <c r="AC7" s="713"/>
      <c r="AD7" s="714">
        <v>4934</v>
      </c>
      <c r="AE7" s="714"/>
      <c r="AF7" s="714"/>
      <c r="AG7" s="714"/>
      <c r="AH7" s="714"/>
      <c r="AI7" s="714"/>
      <c r="AJ7" s="714"/>
      <c r="AK7" s="714"/>
      <c r="AL7" s="683">
        <v>0</v>
      </c>
      <c r="AM7" s="684"/>
      <c r="AN7" s="684"/>
      <c r="AO7" s="715"/>
      <c r="AP7" s="677" t="s">
        <v>239</v>
      </c>
      <c r="AQ7" s="678"/>
      <c r="AR7" s="678"/>
      <c r="AS7" s="678"/>
      <c r="AT7" s="678"/>
      <c r="AU7" s="678"/>
      <c r="AV7" s="678"/>
      <c r="AW7" s="678"/>
      <c r="AX7" s="678"/>
      <c r="AY7" s="678"/>
      <c r="AZ7" s="678"/>
      <c r="BA7" s="678"/>
      <c r="BB7" s="678"/>
      <c r="BC7" s="678"/>
      <c r="BD7" s="678"/>
      <c r="BE7" s="678"/>
      <c r="BF7" s="679"/>
      <c r="BG7" s="680">
        <v>3447050</v>
      </c>
      <c r="BH7" s="681"/>
      <c r="BI7" s="681"/>
      <c r="BJ7" s="681"/>
      <c r="BK7" s="681"/>
      <c r="BL7" s="681"/>
      <c r="BM7" s="681"/>
      <c r="BN7" s="682"/>
      <c r="BO7" s="713">
        <v>47.8</v>
      </c>
      <c r="BP7" s="713"/>
      <c r="BQ7" s="713"/>
      <c r="BR7" s="713"/>
      <c r="BS7" s="714">
        <v>138036</v>
      </c>
      <c r="BT7" s="714"/>
      <c r="BU7" s="714"/>
      <c r="BV7" s="714"/>
      <c r="BW7" s="714"/>
      <c r="BX7" s="714"/>
      <c r="BY7" s="714"/>
      <c r="BZ7" s="714"/>
      <c r="CA7" s="714"/>
      <c r="CB7" s="777"/>
      <c r="CD7" s="719" t="s">
        <v>240</v>
      </c>
      <c r="CE7" s="720"/>
      <c r="CF7" s="720"/>
      <c r="CG7" s="720"/>
      <c r="CH7" s="720"/>
      <c r="CI7" s="720"/>
      <c r="CJ7" s="720"/>
      <c r="CK7" s="720"/>
      <c r="CL7" s="720"/>
      <c r="CM7" s="720"/>
      <c r="CN7" s="720"/>
      <c r="CO7" s="720"/>
      <c r="CP7" s="720"/>
      <c r="CQ7" s="721"/>
      <c r="CR7" s="680">
        <v>9313353</v>
      </c>
      <c r="CS7" s="681"/>
      <c r="CT7" s="681"/>
      <c r="CU7" s="681"/>
      <c r="CV7" s="681"/>
      <c r="CW7" s="681"/>
      <c r="CX7" s="681"/>
      <c r="CY7" s="682"/>
      <c r="CZ7" s="713">
        <v>33.299999999999997</v>
      </c>
      <c r="DA7" s="713"/>
      <c r="DB7" s="713"/>
      <c r="DC7" s="713"/>
      <c r="DD7" s="686">
        <v>76320</v>
      </c>
      <c r="DE7" s="681"/>
      <c r="DF7" s="681"/>
      <c r="DG7" s="681"/>
      <c r="DH7" s="681"/>
      <c r="DI7" s="681"/>
      <c r="DJ7" s="681"/>
      <c r="DK7" s="681"/>
      <c r="DL7" s="681"/>
      <c r="DM7" s="681"/>
      <c r="DN7" s="681"/>
      <c r="DO7" s="681"/>
      <c r="DP7" s="682"/>
      <c r="DQ7" s="686">
        <v>2260184</v>
      </c>
      <c r="DR7" s="681"/>
      <c r="DS7" s="681"/>
      <c r="DT7" s="681"/>
      <c r="DU7" s="681"/>
      <c r="DV7" s="681"/>
      <c r="DW7" s="681"/>
      <c r="DX7" s="681"/>
      <c r="DY7" s="681"/>
      <c r="DZ7" s="681"/>
      <c r="EA7" s="681"/>
      <c r="EB7" s="681"/>
      <c r="EC7" s="727"/>
    </row>
    <row r="8" spans="2:143" ht="11.25" customHeight="1" x14ac:dyDescent="0.15">
      <c r="B8" s="677" t="s">
        <v>241</v>
      </c>
      <c r="C8" s="678"/>
      <c r="D8" s="678"/>
      <c r="E8" s="678"/>
      <c r="F8" s="678"/>
      <c r="G8" s="678"/>
      <c r="H8" s="678"/>
      <c r="I8" s="678"/>
      <c r="J8" s="678"/>
      <c r="K8" s="678"/>
      <c r="L8" s="678"/>
      <c r="M8" s="678"/>
      <c r="N8" s="678"/>
      <c r="O8" s="678"/>
      <c r="P8" s="678"/>
      <c r="Q8" s="679"/>
      <c r="R8" s="680">
        <v>24792</v>
      </c>
      <c r="S8" s="681"/>
      <c r="T8" s="681"/>
      <c r="U8" s="681"/>
      <c r="V8" s="681"/>
      <c r="W8" s="681"/>
      <c r="X8" s="681"/>
      <c r="Y8" s="682"/>
      <c r="Z8" s="713">
        <v>0.1</v>
      </c>
      <c r="AA8" s="713"/>
      <c r="AB8" s="713"/>
      <c r="AC8" s="713"/>
      <c r="AD8" s="714">
        <v>24792</v>
      </c>
      <c r="AE8" s="714"/>
      <c r="AF8" s="714"/>
      <c r="AG8" s="714"/>
      <c r="AH8" s="714"/>
      <c r="AI8" s="714"/>
      <c r="AJ8" s="714"/>
      <c r="AK8" s="714"/>
      <c r="AL8" s="683">
        <v>0.2</v>
      </c>
      <c r="AM8" s="684"/>
      <c r="AN8" s="684"/>
      <c r="AO8" s="715"/>
      <c r="AP8" s="677" t="s">
        <v>242</v>
      </c>
      <c r="AQ8" s="678"/>
      <c r="AR8" s="678"/>
      <c r="AS8" s="678"/>
      <c r="AT8" s="678"/>
      <c r="AU8" s="678"/>
      <c r="AV8" s="678"/>
      <c r="AW8" s="678"/>
      <c r="AX8" s="678"/>
      <c r="AY8" s="678"/>
      <c r="AZ8" s="678"/>
      <c r="BA8" s="678"/>
      <c r="BB8" s="678"/>
      <c r="BC8" s="678"/>
      <c r="BD8" s="678"/>
      <c r="BE8" s="678"/>
      <c r="BF8" s="679"/>
      <c r="BG8" s="680">
        <v>102607</v>
      </c>
      <c r="BH8" s="681"/>
      <c r="BI8" s="681"/>
      <c r="BJ8" s="681"/>
      <c r="BK8" s="681"/>
      <c r="BL8" s="681"/>
      <c r="BM8" s="681"/>
      <c r="BN8" s="682"/>
      <c r="BO8" s="713">
        <v>1.4</v>
      </c>
      <c r="BP8" s="713"/>
      <c r="BQ8" s="713"/>
      <c r="BR8" s="713"/>
      <c r="BS8" s="686" t="s">
        <v>187</v>
      </c>
      <c r="BT8" s="681"/>
      <c r="BU8" s="681"/>
      <c r="BV8" s="681"/>
      <c r="BW8" s="681"/>
      <c r="BX8" s="681"/>
      <c r="BY8" s="681"/>
      <c r="BZ8" s="681"/>
      <c r="CA8" s="681"/>
      <c r="CB8" s="727"/>
      <c r="CD8" s="719" t="s">
        <v>243</v>
      </c>
      <c r="CE8" s="720"/>
      <c r="CF8" s="720"/>
      <c r="CG8" s="720"/>
      <c r="CH8" s="720"/>
      <c r="CI8" s="720"/>
      <c r="CJ8" s="720"/>
      <c r="CK8" s="720"/>
      <c r="CL8" s="720"/>
      <c r="CM8" s="720"/>
      <c r="CN8" s="720"/>
      <c r="CO8" s="720"/>
      <c r="CP8" s="720"/>
      <c r="CQ8" s="721"/>
      <c r="CR8" s="680">
        <v>9079133</v>
      </c>
      <c r="CS8" s="681"/>
      <c r="CT8" s="681"/>
      <c r="CU8" s="681"/>
      <c r="CV8" s="681"/>
      <c r="CW8" s="681"/>
      <c r="CX8" s="681"/>
      <c r="CY8" s="682"/>
      <c r="CZ8" s="713">
        <v>32.4</v>
      </c>
      <c r="DA8" s="713"/>
      <c r="DB8" s="713"/>
      <c r="DC8" s="713"/>
      <c r="DD8" s="686">
        <v>61246</v>
      </c>
      <c r="DE8" s="681"/>
      <c r="DF8" s="681"/>
      <c r="DG8" s="681"/>
      <c r="DH8" s="681"/>
      <c r="DI8" s="681"/>
      <c r="DJ8" s="681"/>
      <c r="DK8" s="681"/>
      <c r="DL8" s="681"/>
      <c r="DM8" s="681"/>
      <c r="DN8" s="681"/>
      <c r="DO8" s="681"/>
      <c r="DP8" s="682"/>
      <c r="DQ8" s="686">
        <v>3957683</v>
      </c>
      <c r="DR8" s="681"/>
      <c r="DS8" s="681"/>
      <c r="DT8" s="681"/>
      <c r="DU8" s="681"/>
      <c r="DV8" s="681"/>
      <c r="DW8" s="681"/>
      <c r="DX8" s="681"/>
      <c r="DY8" s="681"/>
      <c r="DZ8" s="681"/>
      <c r="EA8" s="681"/>
      <c r="EB8" s="681"/>
      <c r="EC8" s="727"/>
    </row>
    <row r="9" spans="2:143" ht="11.25" customHeight="1" x14ac:dyDescent="0.15">
      <c r="B9" s="677" t="s">
        <v>244</v>
      </c>
      <c r="C9" s="678"/>
      <c r="D9" s="678"/>
      <c r="E9" s="678"/>
      <c r="F9" s="678"/>
      <c r="G9" s="678"/>
      <c r="H9" s="678"/>
      <c r="I9" s="678"/>
      <c r="J9" s="678"/>
      <c r="K9" s="678"/>
      <c r="L9" s="678"/>
      <c r="M9" s="678"/>
      <c r="N9" s="678"/>
      <c r="O9" s="678"/>
      <c r="P9" s="678"/>
      <c r="Q9" s="679"/>
      <c r="R9" s="680">
        <v>32343</v>
      </c>
      <c r="S9" s="681"/>
      <c r="T9" s="681"/>
      <c r="U9" s="681"/>
      <c r="V9" s="681"/>
      <c r="W9" s="681"/>
      <c r="X9" s="681"/>
      <c r="Y9" s="682"/>
      <c r="Z9" s="713">
        <v>0.1</v>
      </c>
      <c r="AA9" s="713"/>
      <c r="AB9" s="713"/>
      <c r="AC9" s="713"/>
      <c r="AD9" s="714">
        <v>32343</v>
      </c>
      <c r="AE9" s="714"/>
      <c r="AF9" s="714"/>
      <c r="AG9" s="714"/>
      <c r="AH9" s="714"/>
      <c r="AI9" s="714"/>
      <c r="AJ9" s="714"/>
      <c r="AK9" s="714"/>
      <c r="AL9" s="683">
        <v>0.3</v>
      </c>
      <c r="AM9" s="684"/>
      <c r="AN9" s="684"/>
      <c r="AO9" s="715"/>
      <c r="AP9" s="677" t="s">
        <v>245</v>
      </c>
      <c r="AQ9" s="678"/>
      <c r="AR9" s="678"/>
      <c r="AS9" s="678"/>
      <c r="AT9" s="678"/>
      <c r="AU9" s="678"/>
      <c r="AV9" s="678"/>
      <c r="AW9" s="678"/>
      <c r="AX9" s="678"/>
      <c r="AY9" s="678"/>
      <c r="AZ9" s="678"/>
      <c r="BA9" s="678"/>
      <c r="BB9" s="678"/>
      <c r="BC9" s="678"/>
      <c r="BD9" s="678"/>
      <c r="BE9" s="678"/>
      <c r="BF9" s="679"/>
      <c r="BG9" s="680">
        <v>2779628</v>
      </c>
      <c r="BH9" s="681"/>
      <c r="BI9" s="681"/>
      <c r="BJ9" s="681"/>
      <c r="BK9" s="681"/>
      <c r="BL9" s="681"/>
      <c r="BM9" s="681"/>
      <c r="BN9" s="682"/>
      <c r="BO9" s="713">
        <v>38.6</v>
      </c>
      <c r="BP9" s="713"/>
      <c r="BQ9" s="713"/>
      <c r="BR9" s="713"/>
      <c r="BS9" s="686" t="s">
        <v>137</v>
      </c>
      <c r="BT9" s="681"/>
      <c r="BU9" s="681"/>
      <c r="BV9" s="681"/>
      <c r="BW9" s="681"/>
      <c r="BX9" s="681"/>
      <c r="BY9" s="681"/>
      <c r="BZ9" s="681"/>
      <c r="CA9" s="681"/>
      <c r="CB9" s="727"/>
      <c r="CD9" s="719" t="s">
        <v>246</v>
      </c>
      <c r="CE9" s="720"/>
      <c r="CF9" s="720"/>
      <c r="CG9" s="720"/>
      <c r="CH9" s="720"/>
      <c r="CI9" s="720"/>
      <c r="CJ9" s="720"/>
      <c r="CK9" s="720"/>
      <c r="CL9" s="720"/>
      <c r="CM9" s="720"/>
      <c r="CN9" s="720"/>
      <c r="CO9" s="720"/>
      <c r="CP9" s="720"/>
      <c r="CQ9" s="721"/>
      <c r="CR9" s="680">
        <v>2126602</v>
      </c>
      <c r="CS9" s="681"/>
      <c r="CT9" s="681"/>
      <c r="CU9" s="681"/>
      <c r="CV9" s="681"/>
      <c r="CW9" s="681"/>
      <c r="CX9" s="681"/>
      <c r="CY9" s="682"/>
      <c r="CZ9" s="713">
        <v>7.6</v>
      </c>
      <c r="DA9" s="713"/>
      <c r="DB9" s="713"/>
      <c r="DC9" s="713"/>
      <c r="DD9" s="686">
        <v>62275</v>
      </c>
      <c r="DE9" s="681"/>
      <c r="DF9" s="681"/>
      <c r="DG9" s="681"/>
      <c r="DH9" s="681"/>
      <c r="DI9" s="681"/>
      <c r="DJ9" s="681"/>
      <c r="DK9" s="681"/>
      <c r="DL9" s="681"/>
      <c r="DM9" s="681"/>
      <c r="DN9" s="681"/>
      <c r="DO9" s="681"/>
      <c r="DP9" s="682"/>
      <c r="DQ9" s="686">
        <v>1809222</v>
      </c>
      <c r="DR9" s="681"/>
      <c r="DS9" s="681"/>
      <c r="DT9" s="681"/>
      <c r="DU9" s="681"/>
      <c r="DV9" s="681"/>
      <c r="DW9" s="681"/>
      <c r="DX9" s="681"/>
      <c r="DY9" s="681"/>
      <c r="DZ9" s="681"/>
      <c r="EA9" s="681"/>
      <c r="EB9" s="681"/>
      <c r="EC9" s="727"/>
    </row>
    <row r="10" spans="2:143" ht="11.25" customHeight="1" x14ac:dyDescent="0.15">
      <c r="B10" s="677" t="s">
        <v>247</v>
      </c>
      <c r="C10" s="678"/>
      <c r="D10" s="678"/>
      <c r="E10" s="678"/>
      <c r="F10" s="678"/>
      <c r="G10" s="678"/>
      <c r="H10" s="678"/>
      <c r="I10" s="678"/>
      <c r="J10" s="678"/>
      <c r="K10" s="678"/>
      <c r="L10" s="678"/>
      <c r="M10" s="678"/>
      <c r="N10" s="678"/>
      <c r="O10" s="678"/>
      <c r="P10" s="678"/>
      <c r="Q10" s="679"/>
      <c r="R10" s="680" t="s">
        <v>137</v>
      </c>
      <c r="S10" s="681"/>
      <c r="T10" s="681"/>
      <c r="U10" s="681"/>
      <c r="V10" s="681"/>
      <c r="W10" s="681"/>
      <c r="X10" s="681"/>
      <c r="Y10" s="682"/>
      <c r="Z10" s="713" t="s">
        <v>187</v>
      </c>
      <c r="AA10" s="713"/>
      <c r="AB10" s="713"/>
      <c r="AC10" s="713"/>
      <c r="AD10" s="714" t="s">
        <v>137</v>
      </c>
      <c r="AE10" s="714"/>
      <c r="AF10" s="714"/>
      <c r="AG10" s="714"/>
      <c r="AH10" s="714"/>
      <c r="AI10" s="714"/>
      <c r="AJ10" s="714"/>
      <c r="AK10" s="714"/>
      <c r="AL10" s="683" t="s">
        <v>187</v>
      </c>
      <c r="AM10" s="684"/>
      <c r="AN10" s="684"/>
      <c r="AO10" s="715"/>
      <c r="AP10" s="677" t="s">
        <v>248</v>
      </c>
      <c r="AQ10" s="678"/>
      <c r="AR10" s="678"/>
      <c r="AS10" s="678"/>
      <c r="AT10" s="678"/>
      <c r="AU10" s="678"/>
      <c r="AV10" s="678"/>
      <c r="AW10" s="678"/>
      <c r="AX10" s="678"/>
      <c r="AY10" s="678"/>
      <c r="AZ10" s="678"/>
      <c r="BA10" s="678"/>
      <c r="BB10" s="678"/>
      <c r="BC10" s="678"/>
      <c r="BD10" s="678"/>
      <c r="BE10" s="678"/>
      <c r="BF10" s="679"/>
      <c r="BG10" s="680">
        <v>196056</v>
      </c>
      <c r="BH10" s="681"/>
      <c r="BI10" s="681"/>
      <c r="BJ10" s="681"/>
      <c r="BK10" s="681"/>
      <c r="BL10" s="681"/>
      <c r="BM10" s="681"/>
      <c r="BN10" s="682"/>
      <c r="BO10" s="713">
        <v>2.7</v>
      </c>
      <c r="BP10" s="713"/>
      <c r="BQ10" s="713"/>
      <c r="BR10" s="713"/>
      <c r="BS10" s="686">
        <v>32676</v>
      </c>
      <c r="BT10" s="681"/>
      <c r="BU10" s="681"/>
      <c r="BV10" s="681"/>
      <c r="BW10" s="681"/>
      <c r="BX10" s="681"/>
      <c r="BY10" s="681"/>
      <c r="BZ10" s="681"/>
      <c r="CA10" s="681"/>
      <c r="CB10" s="727"/>
      <c r="CD10" s="719" t="s">
        <v>249</v>
      </c>
      <c r="CE10" s="720"/>
      <c r="CF10" s="720"/>
      <c r="CG10" s="720"/>
      <c r="CH10" s="720"/>
      <c r="CI10" s="720"/>
      <c r="CJ10" s="720"/>
      <c r="CK10" s="720"/>
      <c r="CL10" s="720"/>
      <c r="CM10" s="720"/>
      <c r="CN10" s="720"/>
      <c r="CO10" s="720"/>
      <c r="CP10" s="720"/>
      <c r="CQ10" s="721"/>
      <c r="CR10" s="680">
        <v>1139</v>
      </c>
      <c r="CS10" s="681"/>
      <c r="CT10" s="681"/>
      <c r="CU10" s="681"/>
      <c r="CV10" s="681"/>
      <c r="CW10" s="681"/>
      <c r="CX10" s="681"/>
      <c r="CY10" s="682"/>
      <c r="CZ10" s="713">
        <v>0</v>
      </c>
      <c r="DA10" s="713"/>
      <c r="DB10" s="713"/>
      <c r="DC10" s="713"/>
      <c r="DD10" s="686" t="s">
        <v>137</v>
      </c>
      <c r="DE10" s="681"/>
      <c r="DF10" s="681"/>
      <c r="DG10" s="681"/>
      <c r="DH10" s="681"/>
      <c r="DI10" s="681"/>
      <c r="DJ10" s="681"/>
      <c r="DK10" s="681"/>
      <c r="DL10" s="681"/>
      <c r="DM10" s="681"/>
      <c r="DN10" s="681"/>
      <c r="DO10" s="681"/>
      <c r="DP10" s="682"/>
      <c r="DQ10" s="686">
        <v>1114</v>
      </c>
      <c r="DR10" s="681"/>
      <c r="DS10" s="681"/>
      <c r="DT10" s="681"/>
      <c r="DU10" s="681"/>
      <c r="DV10" s="681"/>
      <c r="DW10" s="681"/>
      <c r="DX10" s="681"/>
      <c r="DY10" s="681"/>
      <c r="DZ10" s="681"/>
      <c r="EA10" s="681"/>
      <c r="EB10" s="681"/>
      <c r="EC10" s="727"/>
    </row>
    <row r="11" spans="2:143" ht="11.25" customHeight="1" x14ac:dyDescent="0.15">
      <c r="B11" s="677" t="s">
        <v>250</v>
      </c>
      <c r="C11" s="678"/>
      <c r="D11" s="678"/>
      <c r="E11" s="678"/>
      <c r="F11" s="678"/>
      <c r="G11" s="678"/>
      <c r="H11" s="678"/>
      <c r="I11" s="678"/>
      <c r="J11" s="678"/>
      <c r="K11" s="678"/>
      <c r="L11" s="678"/>
      <c r="M11" s="678"/>
      <c r="N11" s="678"/>
      <c r="O11" s="678"/>
      <c r="P11" s="678"/>
      <c r="Q11" s="679"/>
      <c r="R11" s="680">
        <v>1241670</v>
      </c>
      <c r="S11" s="681"/>
      <c r="T11" s="681"/>
      <c r="U11" s="681"/>
      <c r="V11" s="681"/>
      <c r="W11" s="681"/>
      <c r="X11" s="681"/>
      <c r="Y11" s="682"/>
      <c r="Z11" s="683">
        <v>4.2</v>
      </c>
      <c r="AA11" s="684"/>
      <c r="AB11" s="684"/>
      <c r="AC11" s="685"/>
      <c r="AD11" s="686">
        <v>1241670</v>
      </c>
      <c r="AE11" s="681"/>
      <c r="AF11" s="681"/>
      <c r="AG11" s="681"/>
      <c r="AH11" s="681"/>
      <c r="AI11" s="681"/>
      <c r="AJ11" s="681"/>
      <c r="AK11" s="682"/>
      <c r="AL11" s="683">
        <v>10.7</v>
      </c>
      <c r="AM11" s="684"/>
      <c r="AN11" s="684"/>
      <c r="AO11" s="715"/>
      <c r="AP11" s="677" t="s">
        <v>251</v>
      </c>
      <c r="AQ11" s="678"/>
      <c r="AR11" s="678"/>
      <c r="AS11" s="678"/>
      <c r="AT11" s="678"/>
      <c r="AU11" s="678"/>
      <c r="AV11" s="678"/>
      <c r="AW11" s="678"/>
      <c r="AX11" s="678"/>
      <c r="AY11" s="678"/>
      <c r="AZ11" s="678"/>
      <c r="BA11" s="678"/>
      <c r="BB11" s="678"/>
      <c r="BC11" s="678"/>
      <c r="BD11" s="678"/>
      <c r="BE11" s="678"/>
      <c r="BF11" s="679"/>
      <c r="BG11" s="680">
        <v>368759</v>
      </c>
      <c r="BH11" s="681"/>
      <c r="BI11" s="681"/>
      <c r="BJ11" s="681"/>
      <c r="BK11" s="681"/>
      <c r="BL11" s="681"/>
      <c r="BM11" s="681"/>
      <c r="BN11" s="682"/>
      <c r="BO11" s="713">
        <v>5.0999999999999996</v>
      </c>
      <c r="BP11" s="713"/>
      <c r="BQ11" s="713"/>
      <c r="BR11" s="713"/>
      <c r="BS11" s="686">
        <v>105360</v>
      </c>
      <c r="BT11" s="681"/>
      <c r="BU11" s="681"/>
      <c r="BV11" s="681"/>
      <c r="BW11" s="681"/>
      <c r="BX11" s="681"/>
      <c r="BY11" s="681"/>
      <c r="BZ11" s="681"/>
      <c r="CA11" s="681"/>
      <c r="CB11" s="727"/>
      <c r="CD11" s="719" t="s">
        <v>252</v>
      </c>
      <c r="CE11" s="720"/>
      <c r="CF11" s="720"/>
      <c r="CG11" s="720"/>
      <c r="CH11" s="720"/>
      <c r="CI11" s="720"/>
      <c r="CJ11" s="720"/>
      <c r="CK11" s="720"/>
      <c r="CL11" s="720"/>
      <c r="CM11" s="720"/>
      <c r="CN11" s="720"/>
      <c r="CO11" s="720"/>
      <c r="CP11" s="720"/>
      <c r="CQ11" s="721"/>
      <c r="CR11" s="680">
        <v>334259</v>
      </c>
      <c r="CS11" s="681"/>
      <c r="CT11" s="681"/>
      <c r="CU11" s="681"/>
      <c r="CV11" s="681"/>
      <c r="CW11" s="681"/>
      <c r="CX11" s="681"/>
      <c r="CY11" s="682"/>
      <c r="CZ11" s="713">
        <v>1.2</v>
      </c>
      <c r="DA11" s="713"/>
      <c r="DB11" s="713"/>
      <c r="DC11" s="713"/>
      <c r="DD11" s="686">
        <v>109579</v>
      </c>
      <c r="DE11" s="681"/>
      <c r="DF11" s="681"/>
      <c r="DG11" s="681"/>
      <c r="DH11" s="681"/>
      <c r="DI11" s="681"/>
      <c r="DJ11" s="681"/>
      <c r="DK11" s="681"/>
      <c r="DL11" s="681"/>
      <c r="DM11" s="681"/>
      <c r="DN11" s="681"/>
      <c r="DO11" s="681"/>
      <c r="DP11" s="682"/>
      <c r="DQ11" s="686">
        <v>155018</v>
      </c>
      <c r="DR11" s="681"/>
      <c r="DS11" s="681"/>
      <c r="DT11" s="681"/>
      <c r="DU11" s="681"/>
      <c r="DV11" s="681"/>
      <c r="DW11" s="681"/>
      <c r="DX11" s="681"/>
      <c r="DY11" s="681"/>
      <c r="DZ11" s="681"/>
      <c r="EA11" s="681"/>
      <c r="EB11" s="681"/>
      <c r="EC11" s="727"/>
    </row>
    <row r="12" spans="2:143" ht="11.25" customHeight="1" x14ac:dyDescent="0.15">
      <c r="B12" s="677" t="s">
        <v>253</v>
      </c>
      <c r="C12" s="678"/>
      <c r="D12" s="678"/>
      <c r="E12" s="678"/>
      <c r="F12" s="678"/>
      <c r="G12" s="678"/>
      <c r="H12" s="678"/>
      <c r="I12" s="678"/>
      <c r="J12" s="678"/>
      <c r="K12" s="678"/>
      <c r="L12" s="678"/>
      <c r="M12" s="678"/>
      <c r="N12" s="678"/>
      <c r="O12" s="678"/>
      <c r="P12" s="678"/>
      <c r="Q12" s="679"/>
      <c r="R12" s="680">
        <v>9503</v>
      </c>
      <c r="S12" s="681"/>
      <c r="T12" s="681"/>
      <c r="U12" s="681"/>
      <c r="V12" s="681"/>
      <c r="W12" s="681"/>
      <c r="X12" s="681"/>
      <c r="Y12" s="682"/>
      <c r="Z12" s="713">
        <v>0</v>
      </c>
      <c r="AA12" s="713"/>
      <c r="AB12" s="713"/>
      <c r="AC12" s="713"/>
      <c r="AD12" s="714">
        <v>9503</v>
      </c>
      <c r="AE12" s="714"/>
      <c r="AF12" s="714"/>
      <c r="AG12" s="714"/>
      <c r="AH12" s="714"/>
      <c r="AI12" s="714"/>
      <c r="AJ12" s="714"/>
      <c r="AK12" s="714"/>
      <c r="AL12" s="683">
        <v>0.1</v>
      </c>
      <c r="AM12" s="684"/>
      <c r="AN12" s="684"/>
      <c r="AO12" s="715"/>
      <c r="AP12" s="677" t="s">
        <v>254</v>
      </c>
      <c r="AQ12" s="678"/>
      <c r="AR12" s="678"/>
      <c r="AS12" s="678"/>
      <c r="AT12" s="678"/>
      <c r="AU12" s="678"/>
      <c r="AV12" s="678"/>
      <c r="AW12" s="678"/>
      <c r="AX12" s="678"/>
      <c r="AY12" s="678"/>
      <c r="AZ12" s="678"/>
      <c r="BA12" s="678"/>
      <c r="BB12" s="678"/>
      <c r="BC12" s="678"/>
      <c r="BD12" s="678"/>
      <c r="BE12" s="678"/>
      <c r="BF12" s="679"/>
      <c r="BG12" s="680">
        <v>3229330</v>
      </c>
      <c r="BH12" s="681"/>
      <c r="BI12" s="681"/>
      <c r="BJ12" s="681"/>
      <c r="BK12" s="681"/>
      <c r="BL12" s="681"/>
      <c r="BM12" s="681"/>
      <c r="BN12" s="682"/>
      <c r="BO12" s="713">
        <v>44.8</v>
      </c>
      <c r="BP12" s="713"/>
      <c r="BQ12" s="713"/>
      <c r="BR12" s="713"/>
      <c r="BS12" s="686" t="s">
        <v>137</v>
      </c>
      <c r="BT12" s="681"/>
      <c r="BU12" s="681"/>
      <c r="BV12" s="681"/>
      <c r="BW12" s="681"/>
      <c r="BX12" s="681"/>
      <c r="BY12" s="681"/>
      <c r="BZ12" s="681"/>
      <c r="CA12" s="681"/>
      <c r="CB12" s="727"/>
      <c r="CD12" s="719" t="s">
        <v>255</v>
      </c>
      <c r="CE12" s="720"/>
      <c r="CF12" s="720"/>
      <c r="CG12" s="720"/>
      <c r="CH12" s="720"/>
      <c r="CI12" s="720"/>
      <c r="CJ12" s="720"/>
      <c r="CK12" s="720"/>
      <c r="CL12" s="720"/>
      <c r="CM12" s="720"/>
      <c r="CN12" s="720"/>
      <c r="CO12" s="720"/>
      <c r="CP12" s="720"/>
      <c r="CQ12" s="721"/>
      <c r="CR12" s="680">
        <v>160499</v>
      </c>
      <c r="CS12" s="681"/>
      <c r="CT12" s="681"/>
      <c r="CU12" s="681"/>
      <c r="CV12" s="681"/>
      <c r="CW12" s="681"/>
      <c r="CX12" s="681"/>
      <c r="CY12" s="682"/>
      <c r="CZ12" s="713">
        <v>0.6</v>
      </c>
      <c r="DA12" s="713"/>
      <c r="DB12" s="713"/>
      <c r="DC12" s="713"/>
      <c r="DD12" s="686" t="s">
        <v>137</v>
      </c>
      <c r="DE12" s="681"/>
      <c r="DF12" s="681"/>
      <c r="DG12" s="681"/>
      <c r="DH12" s="681"/>
      <c r="DI12" s="681"/>
      <c r="DJ12" s="681"/>
      <c r="DK12" s="681"/>
      <c r="DL12" s="681"/>
      <c r="DM12" s="681"/>
      <c r="DN12" s="681"/>
      <c r="DO12" s="681"/>
      <c r="DP12" s="682"/>
      <c r="DQ12" s="686">
        <v>119022</v>
      </c>
      <c r="DR12" s="681"/>
      <c r="DS12" s="681"/>
      <c r="DT12" s="681"/>
      <c r="DU12" s="681"/>
      <c r="DV12" s="681"/>
      <c r="DW12" s="681"/>
      <c r="DX12" s="681"/>
      <c r="DY12" s="681"/>
      <c r="DZ12" s="681"/>
      <c r="EA12" s="681"/>
      <c r="EB12" s="681"/>
      <c r="EC12" s="727"/>
    </row>
    <row r="13" spans="2:143" ht="11.25" customHeight="1" x14ac:dyDescent="0.15">
      <c r="B13" s="677" t="s">
        <v>256</v>
      </c>
      <c r="C13" s="678"/>
      <c r="D13" s="678"/>
      <c r="E13" s="678"/>
      <c r="F13" s="678"/>
      <c r="G13" s="678"/>
      <c r="H13" s="678"/>
      <c r="I13" s="678"/>
      <c r="J13" s="678"/>
      <c r="K13" s="678"/>
      <c r="L13" s="678"/>
      <c r="M13" s="678"/>
      <c r="N13" s="678"/>
      <c r="O13" s="678"/>
      <c r="P13" s="678"/>
      <c r="Q13" s="679"/>
      <c r="R13" s="680" t="s">
        <v>187</v>
      </c>
      <c r="S13" s="681"/>
      <c r="T13" s="681"/>
      <c r="U13" s="681"/>
      <c r="V13" s="681"/>
      <c r="W13" s="681"/>
      <c r="X13" s="681"/>
      <c r="Y13" s="682"/>
      <c r="Z13" s="713" t="s">
        <v>137</v>
      </c>
      <c r="AA13" s="713"/>
      <c r="AB13" s="713"/>
      <c r="AC13" s="713"/>
      <c r="AD13" s="714" t="s">
        <v>137</v>
      </c>
      <c r="AE13" s="714"/>
      <c r="AF13" s="714"/>
      <c r="AG13" s="714"/>
      <c r="AH13" s="714"/>
      <c r="AI13" s="714"/>
      <c r="AJ13" s="714"/>
      <c r="AK13" s="714"/>
      <c r="AL13" s="683" t="s">
        <v>187</v>
      </c>
      <c r="AM13" s="684"/>
      <c r="AN13" s="684"/>
      <c r="AO13" s="715"/>
      <c r="AP13" s="677" t="s">
        <v>257</v>
      </c>
      <c r="AQ13" s="678"/>
      <c r="AR13" s="678"/>
      <c r="AS13" s="678"/>
      <c r="AT13" s="678"/>
      <c r="AU13" s="678"/>
      <c r="AV13" s="678"/>
      <c r="AW13" s="678"/>
      <c r="AX13" s="678"/>
      <c r="AY13" s="678"/>
      <c r="AZ13" s="678"/>
      <c r="BA13" s="678"/>
      <c r="BB13" s="678"/>
      <c r="BC13" s="678"/>
      <c r="BD13" s="678"/>
      <c r="BE13" s="678"/>
      <c r="BF13" s="679"/>
      <c r="BG13" s="680">
        <v>3210264</v>
      </c>
      <c r="BH13" s="681"/>
      <c r="BI13" s="681"/>
      <c r="BJ13" s="681"/>
      <c r="BK13" s="681"/>
      <c r="BL13" s="681"/>
      <c r="BM13" s="681"/>
      <c r="BN13" s="682"/>
      <c r="BO13" s="713">
        <v>44.5</v>
      </c>
      <c r="BP13" s="713"/>
      <c r="BQ13" s="713"/>
      <c r="BR13" s="713"/>
      <c r="BS13" s="686" t="s">
        <v>137</v>
      </c>
      <c r="BT13" s="681"/>
      <c r="BU13" s="681"/>
      <c r="BV13" s="681"/>
      <c r="BW13" s="681"/>
      <c r="BX13" s="681"/>
      <c r="BY13" s="681"/>
      <c r="BZ13" s="681"/>
      <c r="CA13" s="681"/>
      <c r="CB13" s="727"/>
      <c r="CD13" s="719" t="s">
        <v>258</v>
      </c>
      <c r="CE13" s="720"/>
      <c r="CF13" s="720"/>
      <c r="CG13" s="720"/>
      <c r="CH13" s="720"/>
      <c r="CI13" s="720"/>
      <c r="CJ13" s="720"/>
      <c r="CK13" s="720"/>
      <c r="CL13" s="720"/>
      <c r="CM13" s="720"/>
      <c r="CN13" s="720"/>
      <c r="CO13" s="720"/>
      <c r="CP13" s="720"/>
      <c r="CQ13" s="721"/>
      <c r="CR13" s="680">
        <v>1760479</v>
      </c>
      <c r="CS13" s="681"/>
      <c r="CT13" s="681"/>
      <c r="CU13" s="681"/>
      <c r="CV13" s="681"/>
      <c r="CW13" s="681"/>
      <c r="CX13" s="681"/>
      <c r="CY13" s="682"/>
      <c r="CZ13" s="713">
        <v>6.3</v>
      </c>
      <c r="DA13" s="713"/>
      <c r="DB13" s="713"/>
      <c r="DC13" s="713"/>
      <c r="DD13" s="686">
        <v>644158</v>
      </c>
      <c r="DE13" s="681"/>
      <c r="DF13" s="681"/>
      <c r="DG13" s="681"/>
      <c r="DH13" s="681"/>
      <c r="DI13" s="681"/>
      <c r="DJ13" s="681"/>
      <c r="DK13" s="681"/>
      <c r="DL13" s="681"/>
      <c r="DM13" s="681"/>
      <c r="DN13" s="681"/>
      <c r="DO13" s="681"/>
      <c r="DP13" s="682"/>
      <c r="DQ13" s="686">
        <v>1195923</v>
      </c>
      <c r="DR13" s="681"/>
      <c r="DS13" s="681"/>
      <c r="DT13" s="681"/>
      <c r="DU13" s="681"/>
      <c r="DV13" s="681"/>
      <c r="DW13" s="681"/>
      <c r="DX13" s="681"/>
      <c r="DY13" s="681"/>
      <c r="DZ13" s="681"/>
      <c r="EA13" s="681"/>
      <c r="EB13" s="681"/>
      <c r="EC13" s="727"/>
    </row>
    <row r="14" spans="2:143" ht="11.25" customHeight="1" x14ac:dyDescent="0.15">
      <c r="B14" s="677" t="s">
        <v>259</v>
      </c>
      <c r="C14" s="678"/>
      <c r="D14" s="678"/>
      <c r="E14" s="678"/>
      <c r="F14" s="678"/>
      <c r="G14" s="678"/>
      <c r="H14" s="678"/>
      <c r="I14" s="678"/>
      <c r="J14" s="678"/>
      <c r="K14" s="678"/>
      <c r="L14" s="678"/>
      <c r="M14" s="678"/>
      <c r="N14" s="678"/>
      <c r="O14" s="678"/>
      <c r="P14" s="678"/>
      <c r="Q14" s="679"/>
      <c r="R14" s="680" t="s">
        <v>137</v>
      </c>
      <c r="S14" s="681"/>
      <c r="T14" s="681"/>
      <c r="U14" s="681"/>
      <c r="V14" s="681"/>
      <c r="W14" s="681"/>
      <c r="X14" s="681"/>
      <c r="Y14" s="682"/>
      <c r="Z14" s="713" t="s">
        <v>137</v>
      </c>
      <c r="AA14" s="713"/>
      <c r="AB14" s="713"/>
      <c r="AC14" s="713"/>
      <c r="AD14" s="714" t="s">
        <v>187</v>
      </c>
      <c r="AE14" s="714"/>
      <c r="AF14" s="714"/>
      <c r="AG14" s="714"/>
      <c r="AH14" s="714"/>
      <c r="AI14" s="714"/>
      <c r="AJ14" s="714"/>
      <c r="AK14" s="714"/>
      <c r="AL14" s="683" t="s">
        <v>137</v>
      </c>
      <c r="AM14" s="684"/>
      <c r="AN14" s="684"/>
      <c r="AO14" s="715"/>
      <c r="AP14" s="677" t="s">
        <v>260</v>
      </c>
      <c r="AQ14" s="678"/>
      <c r="AR14" s="678"/>
      <c r="AS14" s="678"/>
      <c r="AT14" s="678"/>
      <c r="AU14" s="678"/>
      <c r="AV14" s="678"/>
      <c r="AW14" s="678"/>
      <c r="AX14" s="678"/>
      <c r="AY14" s="678"/>
      <c r="AZ14" s="678"/>
      <c r="BA14" s="678"/>
      <c r="BB14" s="678"/>
      <c r="BC14" s="678"/>
      <c r="BD14" s="678"/>
      <c r="BE14" s="678"/>
      <c r="BF14" s="679"/>
      <c r="BG14" s="680">
        <v>153212</v>
      </c>
      <c r="BH14" s="681"/>
      <c r="BI14" s="681"/>
      <c r="BJ14" s="681"/>
      <c r="BK14" s="681"/>
      <c r="BL14" s="681"/>
      <c r="BM14" s="681"/>
      <c r="BN14" s="682"/>
      <c r="BO14" s="713">
        <v>2.1</v>
      </c>
      <c r="BP14" s="713"/>
      <c r="BQ14" s="713"/>
      <c r="BR14" s="713"/>
      <c r="BS14" s="686" t="s">
        <v>137</v>
      </c>
      <c r="BT14" s="681"/>
      <c r="BU14" s="681"/>
      <c r="BV14" s="681"/>
      <c r="BW14" s="681"/>
      <c r="BX14" s="681"/>
      <c r="BY14" s="681"/>
      <c r="BZ14" s="681"/>
      <c r="CA14" s="681"/>
      <c r="CB14" s="727"/>
      <c r="CD14" s="719" t="s">
        <v>261</v>
      </c>
      <c r="CE14" s="720"/>
      <c r="CF14" s="720"/>
      <c r="CG14" s="720"/>
      <c r="CH14" s="720"/>
      <c r="CI14" s="720"/>
      <c r="CJ14" s="720"/>
      <c r="CK14" s="720"/>
      <c r="CL14" s="720"/>
      <c r="CM14" s="720"/>
      <c r="CN14" s="720"/>
      <c r="CO14" s="720"/>
      <c r="CP14" s="720"/>
      <c r="CQ14" s="721"/>
      <c r="CR14" s="680">
        <v>789439</v>
      </c>
      <c r="CS14" s="681"/>
      <c r="CT14" s="681"/>
      <c r="CU14" s="681"/>
      <c r="CV14" s="681"/>
      <c r="CW14" s="681"/>
      <c r="CX14" s="681"/>
      <c r="CY14" s="682"/>
      <c r="CZ14" s="713">
        <v>2.8</v>
      </c>
      <c r="DA14" s="713"/>
      <c r="DB14" s="713"/>
      <c r="DC14" s="713"/>
      <c r="DD14" s="686">
        <v>49961</v>
      </c>
      <c r="DE14" s="681"/>
      <c r="DF14" s="681"/>
      <c r="DG14" s="681"/>
      <c r="DH14" s="681"/>
      <c r="DI14" s="681"/>
      <c r="DJ14" s="681"/>
      <c r="DK14" s="681"/>
      <c r="DL14" s="681"/>
      <c r="DM14" s="681"/>
      <c r="DN14" s="681"/>
      <c r="DO14" s="681"/>
      <c r="DP14" s="682"/>
      <c r="DQ14" s="686">
        <v>725332</v>
      </c>
      <c r="DR14" s="681"/>
      <c r="DS14" s="681"/>
      <c r="DT14" s="681"/>
      <c r="DU14" s="681"/>
      <c r="DV14" s="681"/>
      <c r="DW14" s="681"/>
      <c r="DX14" s="681"/>
      <c r="DY14" s="681"/>
      <c r="DZ14" s="681"/>
      <c r="EA14" s="681"/>
      <c r="EB14" s="681"/>
      <c r="EC14" s="727"/>
    </row>
    <row r="15" spans="2:143" ht="11.25" customHeight="1" x14ac:dyDescent="0.15">
      <c r="B15" s="677" t="s">
        <v>262</v>
      </c>
      <c r="C15" s="678"/>
      <c r="D15" s="678"/>
      <c r="E15" s="678"/>
      <c r="F15" s="678"/>
      <c r="G15" s="678"/>
      <c r="H15" s="678"/>
      <c r="I15" s="678"/>
      <c r="J15" s="678"/>
      <c r="K15" s="678"/>
      <c r="L15" s="678"/>
      <c r="M15" s="678"/>
      <c r="N15" s="678"/>
      <c r="O15" s="678"/>
      <c r="P15" s="678"/>
      <c r="Q15" s="679"/>
      <c r="R15" s="680" t="s">
        <v>137</v>
      </c>
      <c r="S15" s="681"/>
      <c r="T15" s="681"/>
      <c r="U15" s="681"/>
      <c r="V15" s="681"/>
      <c r="W15" s="681"/>
      <c r="X15" s="681"/>
      <c r="Y15" s="682"/>
      <c r="Z15" s="713" t="s">
        <v>137</v>
      </c>
      <c r="AA15" s="713"/>
      <c r="AB15" s="713"/>
      <c r="AC15" s="713"/>
      <c r="AD15" s="714" t="s">
        <v>187</v>
      </c>
      <c r="AE15" s="714"/>
      <c r="AF15" s="714"/>
      <c r="AG15" s="714"/>
      <c r="AH15" s="714"/>
      <c r="AI15" s="714"/>
      <c r="AJ15" s="714"/>
      <c r="AK15" s="714"/>
      <c r="AL15" s="683" t="s">
        <v>137</v>
      </c>
      <c r="AM15" s="684"/>
      <c r="AN15" s="684"/>
      <c r="AO15" s="715"/>
      <c r="AP15" s="677" t="s">
        <v>263</v>
      </c>
      <c r="AQ15" s="678"/>
      <c r="AR15" s="678"/>
      <c r="AS15" s="678"/>
      <c r="AT15" s="678"/>
      <c r="AU15" s="678"/>
      <c r="AV15" s="678"/>
      <c r="AW15" s="678"/>
      <c r="AX15" s="678"/>
      <c r="AY15" s="678"/>
      <c r="AZ15" s="678"/>
      <c r="BA15" s="678"/>
      <c r="BB15" s="678"/>
      <c r="BC15" s="678"/>
      <c r="BD15" s="678"/>
      <c r="BE15" s="678"/>
      <c r="BF15" s="679"/>
      <c r="BG15" s="680">
        <v>378850</v>
      </c>
      <c r="BH15" s="681"/>
      <c r="BI15" s="681"/>
      <c r="BJ15" s="681"/>
      <c r="BK15" s="681"/>
      <c r="BL15" s="681"/>
      <c r="BM15" s="681"/>
      <c r="BN15" s="682"/>
      <c r="BO15" s="713">
        <v>5.3</v>
      </c>
      <c r="BP15" s="713"/>
      <c r="BQ15" s="713"/>
      <c r="BR15" s="713"/>
      <c r="BS15" s="686" t="s">
        <v>187</v>
      </c>
      <c r="BT15" s="681"/>
      <c r="BU15" s="681"/>
      <c r="BV15" s="681"/>
      <c r="BW15" s="681"/>
      <c r="BX15" s="681"/>
      <c r="BY15" s="681"/>
      <c r="BZ15" s="681"/>
      <c r="CA15" s="681"/>
      <c r="CB15" s="727"/>
      <c r="CD15" s="719" t="s">
        <v>264</v>
      </c>
      <c r="CE15" s="720"/>
      <c r="CF15" s="720"/>
      <c r="CG15" s="720"/>
      <c r="CH15" s="720"/>
      <c r="CI15" s="720"/>
      <c r="CJ15" s="720"/>
      <c r="CK15" s="720"/>
      <c r="CL15" s="720"/>
      <c r="CM15" s="720"/>
      <c r="CN15" s="720"/>
      <c r="CO15" s="720"/>
      <c r="CP15" s="720"/>
      <c r="CQ15" s="721"/>
      <c r="CR15" s="680">
        <v>2848835</v>
      </c>
      <c r="CS15" s="681"/>
      <c r="CT15" s="681"/>
      <c r="CU15" s="681"/>
      <c r="CV15" s="681"/>
      <c r="CW15" s="681"/>
      <c r="CX15" s="681"/>
      <c r="CY15" s="682"/>
      <c r="CZ15" s="713">
        <v>10.199999999999999</v>
      </c>
      <c r="DA15" s="713"/>
      <c r="DB15" s="713"/>
      <c r="DC15" s="713"/>
      <c r="DD15" s="686">
        <v>234066</v>
      </c>
      <c r="DE15" s="681"/>
      <c r="DF15" s="681"/>
      <c r="DG15" s="681"/>
      <c r="DH15" s="681"/>
      <c r="DI15" s="681"/>
      <c r="DJ15" s="681"/>
      <c r="DK15" s="681"/>
      <c r="DL15" s="681"/>
      <c r="DM15" s="681"/>
      <c r="DN15" s="681"/>
      <c r="DO15" s="681"/>
      <c r="DP15" s="682"/>
      <c r="DQ15" s="686">
        <v>2109491</v>
      </c>
      <c r="DR15" s="681"/>
      <c r="DS15" s="681"/>
      <c r="DT15" s="681"/>
      <c r="DU15" s="681"/>
      <c r="DV15" s="681"/>
      <c r="DW15" s="681"/>
      <c r="DX15" s="681"/>
      <c r="DY15" s="681"/>
      <c r="DZ15" s="681"/>
      <c r="EA15" s="681"/>
      <c r="EB15" s="681"/>
      <c r="EC15" s="727"/>
    </row>
    <row r="16" spans="2:143" ht="11.25" customHeight="1" x14ac:dyDescent="0.15">
      <c r="B16" s="677" t="s">
        <v>265</v>
      </c>
      <c r="C16" s="678"/>
      <c r="D16" s="678"/>
      <c r="E16" s="678"/>
      <c r="F16" s="678"/>
      <c r="G16" s="678"/>
      <c r="H16" s="678"/>
      <c r="I16" s="678"/>
      <c r="J16" s="678"/>
      <c r="K16" s="678"/>
      <c r="L16" s="678"/>
      <c r="M16" s="678"/>
      <c r="N16" s="678"/>
      <c r="O16" s="678"/>
      <c r="P16" s="678"/>
      <c r="Q16" s="679"/>
      <c r="R16" s="680">
        <v>19633</v>
      </c>
      <c r="S16" s="681"/>
      <c r="T16" s="681"/>
      <c r="U16" s="681"/>
      <c r="V16" s="681"/>
      <c r="W16" s="681"/>
      <c r="X16" s="681"/>
      <c r="Y16" s="682"/>
      <c r="Z16" s="713">
        <v>0.1</v>
      </c>
      <c r="AA16" s="713"/>
      <c r="AB16" s="713"/>
      <c r="AC16" s="713"/>
      <c r="AD16" s="714">
        <v>19633</v>
      </c>
      <c r="AE16" s="714"/>
      <c r="AF16" s="714"/>
      <c r="AG16" s="714"/>
      <c r="AH16" s="714"/>
      <c r="AI16" s="714"/>
      <c r="AJ16" s="714"/>
      <c r="AK16" s="714"/>
      <c r="AL16" s="683">
        <v>0.2</v>
      </c>
      <c r="AM16" s="684"/>
      <c r="AN16" s="684"/>
      <c r="AO16" s="715"/>
      <c r="AP16" s="677" t="s">
        <v>266</v>
      </c>
      <c r="AQ16" s="678"/>
      <c r="AR16" s="678"/>
      <c r="AS16" s="678"/>
      <c r="AT16" s="678"/>
      <c r="AU16" s="678"/>
      <c r="AV16" s="678"/>
      <c r="AW16" s="678"/>
      <c r="AX16" s="678"/>
      <c r="AY16" s="678"/>
      <c r="AZ16" s="678"/>
      <c r="BA16" s="678"/>
      <c r="BB16" s="678"/>
      <c r="BC16" s="678"/>
      <c r="BD16" s="678"/>
      <c r="BE16" s="678"/>
      <c r="BF16" s="679"/>
      <c r="BG16" s="680" t="s">
        <v>137</v>
      </c>
      <c r="BH16" s="681"/>
      <c r="BI16" s="681"/>
      <c r="BJ16" s="681"/>
      <c r="BK16" s="681"/>
      <c r="BL16" s="681"/>
      <c r="BM16" s="681"/>
      <c r="BN16" s="682"/>
      <c r="BO16" s="713" t="s">
        <v>137</v>
      </c>
      <c r="BP16" s="713"/>
      <c r="BQ16" s="713"/>
      <c r="BR16" s="713"/>
      <c r="BS16" s="686" t="s">
        <v>187</v>
      </c>
      <c r="BT16" s="681"/>
      <c r="BU16" s="681"/>
      <c r="BV16" s="681"/>
      <c r="BW16" s="681"/>
      <c r="BX16" s="681"/>
      <c r="BY16" s="681"/>
      <c r="BZ16" s="681"/>
      <c r="CA16" s="681"/>
      <c r="CB16" s="727"/>
      <c r="CD16" s="719" t="s">
        <v>267</v>
      </c>
      <c r="CE16" s="720"/>
      <c r="CF16" s="720"/>
      <c r="CG16" s="720"/>
      <c r="CH16" s="720"/>
      <c r="CI16" s="720"/>
      <c r="CJ16" s="720"/>
      <c r="CK16" s="720"/>
      <c r="CL16" s="720"/>
      <c r="CM16" s="720"/>
      <c r="CN16" s="720"/>
      <c r="CO16" s="720"/>
      <c r="CP16" s="720"/>
      <c r="CQ16" s="721"/>
      <c r="CR16" s="680">
        <v>51678</v>
      </c>
      <c r="CS16" s="681"/>
      <c r="CT16" s="681"/>
      <c r="CU16" s="681"/>
      <c r="CV16" s="681"/>
      <c r="CW16" s="681"/>
      <c r="CX16" s="681"/>
      <c r="CY16" s="682"/>
      <c r="CZ16" s="713">
        <v>0.2</v>
      </c>
      <c r="DA16" s="713"/>
      <c r="DB16" s="713"/>
      <c r="DC16" s="713"/>
      <c r="DD16" s="686" t="s">
        <v>137</v>
      </c>
      <c r="DE16" s="681"/>
      <c r="DF16" s="681"/>
      <c r="DG16" s="681"/>
      <c r="DH16" s="681"/>
      <c r="DI16" s="681"/>
      <c r="DJ16" s="681"/>
      <c r="DK16" s="681"/>
      <c r="DL16" s="681"/>
      <c r="DM16" s="681"/>
      <c r="DN16" s="681"/>
      <c r="DO16" s="681"/>
      <c r="DP16" s="682"/>
      <c r="DQ16" s="686">
        <v>8868</v>
      </c>
      <c r="DR16" s="681"/>
      <c r="DS16" s="681"/>
      <c r="DT16" s="681"/>
      <c r="DU16" s="681"/>
      <c r="DV16" s="681"/>
      <c r="DW16" s="681"/>
      <c r="DX16" s="681"/>
      <c r="DY16" s="681"/>
      <c r="DZ16" s="681"/>
      <c r="EA16" s="681"/>
      <c r="EB16" s="681"/>
      <c r="EC16" s="727"/>
    </row>
    <row r="17" spans="2:133" ht="11.25" customHeight="1" x14ac:dyDescent="0.15">
      <c r="B17" s="677" t="s">
        <v>268</v>
      </c>
      <c r="C17" s="678"/>
      <c r="D17" s="678"/>
      <c r="E17" s="678"/>
      <c r="F17" s="678"/>
      <c r="G17" s="678"/>
      <c r="H17" s="678"/>
      <c r="I17" s="678"/>
      <c r="J17" s="678"/>
      <c r="K17" s="678"/>
      <c r="L17" s="678"/>
      <c r="M17" s="678"/>
      <c r="N17" s="678"/>
      <c r="O17" s="678"/>
      <c r="P17" s="678"/>
      <c r="Q17" s="679"/>
      <c r="R17" s="680">
        <v>46093</v>
      </c>
      <c r="S17" s="681"/>
      <c r="T17" s="681"/>
      <c r="U17" s="681"/>
      <c r="V17" s="681"/>
      <c r="W17" s="681"/>
      <c r="X17" s="681"/>
      <c r="Y17" s="682"/>
      <c r="Z17" s="713">
        <v>0.2</v>
      </c>
      <c r="AA17" s="713"/>
      <c r="AB17" s="713"/>
      <c r="AC17" s="713"/>
      <c r="AD17" s="714">
        <v>46093</v>
      </c>
      <c r="AE17" s="714"/>
      <c r="AF17" s="714"/>
      <c r="AG17" s="714"/>
      <c r="AH17" s="714"/>
      <c r="AI17" s="714"/>
      <c r="AJ17" s="714"/>
      <c r="AK17" s="714"/>
      <c r="AL17" s="683">
        <v>0.4</v>
      </c>
      <c r="AM17" s="684"/>
      <c r="AN17" s="684"/>
      <c r="AO17" s="715"/>
      <c r="AP17" s="677" t="s">
        <v>269</v>
      </c>
      <c r="AQ17" s="678"/>
      <c r="AR17" s="678"/>
      <c r="AS17" s="678"/>
      <c r="AT17" s="678"/>
      <c r="AU17" s="678"/>
      <c r="AV17" s="678"/>
      <c r="AW17" s="678"/>
      <c r="AX17" s="678"/>
      <c r="AY17" s="678"/>
      <c r="AZ17" s="678"/>
      <c r="BA17" s="678"/>
      <c r="BB17" s="678"/>
      <c r="BC17" s="678"/>
      <c r="BD17" s="678"/>
      <c r="BE17" s="678"/>
      <c r="BF17" s="679"/>
      <c r="BG17" s="680" t="s">
        <v>137</v>
      </c>
      <c r="BH17" s="681"/>
      <c r="BI17" s="681"/>
      <c r="BJ17" s="681"/>
      <c r="BK17" s="681"/>
      <c r="BL17" s="681"/>
      <c r="BM17" s="681"/>
      <c r="BN17" s="682"/>
      <c r="BO17" s="713" t="s">
        <v>137</v>
      </c>
      <c r="BP17" s="713"/>
      <c r="BQ17" s="713"/>
      <c r="BR17" s="713"/>
      <c r="BS17" s="686" t="s">
        <v>137</v>
      </c>
      <c r="BT17" s="681"/>
      <c r="BU17" s="681"/>
      <c r="BV17" s="681"/>
      <c r="BW17" s="681"/>
      <c r="BX17" s="681"/>
      <c r="BY17" s="681"/>
      <c r="BZ17" s="681"/>
      <c r="CA17" s="681"/>
      <c r="CB17" s="727"/>
      <c r="CD17" s="719" t="s">
        <v>270</v>
      </c>
      <c r="CE17" s="720"/>
      <c r="CF17" s="720"/>
      <c r="CG17" s="720"/>
      <c r="CH17" s="720"/>
      <c r="CI17" s="720"/>
      <c r="CJ17" s="720"/>
      <c r="CK17" s="720"/>
      <c r="CL17" s="720"/>
      <c r="CM17" s="720"/>
      <c r="CN17" s="720"/>
      <c r="CO17" s="720"/>
      <c r="CP17" s="720"/>
      <c r="CQ17" s="721"/>
      <c r="CR17" s="680">
        <v>1329792</v>
      </c>
      <c r="CS17" s="681"/>
      <c r="CT17" s="681"/>
      <c r="CU17" s="681"/>
      <c r="CV17" s="681"/>
      <c r="CW17" s="681"/>
      <c r="CX17" s="681"/>
      <c r="CY17" s="682"/>
      <c r="CZ17" s="713">
        <v>4.7</v>
      </c>
      <c r="DA17" s="713"/>
      <c r="DB17" s="713"/>
      <c r="DC17" s="713"/>
      <c r="DD17" s="686" t="s">
        <v>137</v>
      </c>
      <c r="DE17" s="681"/>
      <c r="DF17" s="681"/>
      <c r="DG17" s="681"/>
      <c r="DH17" s="681"/>
      <c r="DI17" s="681"/>
      <c r="DJ17" s="681"/>
      <c r="DK17" s="681"/>
      <c r="DL17" s="681"/>
      <c r="DM17" s="681"/>
      <c r="DN17" s="681"/>
      <c r="DO17" s="681"/>
      <c r="DP17" s="682"/>
      <c r="DQ17" s="686">
        <v>1303737</v>
      </c>
      <c r="DR17" s="681"/>
      <c r="DS17" s="681"/>
      <c r="DT17" s="681"/>
      <c r="DU17" s="681"/>
      <c r="DV17" s="681"/>
      <c r="DW17" s="681"/>
      <c r="DX17" s="681"/>
      <c r="DY17" s="681"/>
      <c r="DZ17" s="681"/>
      <c r="EA17" s="681"/>
      <c r="EB17" s="681"/>
      <c r="EC17" s="727"/>
    </row>
    <row r="18" spans="2:133" ht="11.25" customHeight="1" x14ac:dyDescent="0.15">
      <c r="B18" s="677" t="s">
        <v>271</v>
      </c>
      <c r="C18" s="678"/>
      <c r="D18" s="678"/>
      <c r="E18" s="678"/>
      <c r="F18" s="678"/>
      <c r="G18" s="678"/>
      <c r="H18" s="678"/>
      <c r="I18" s="678"/>
      <c r="J18" s="678"/>
      <c r="K18" s="678"/>
      <c r="L18" s="678"/>
      <c r="M18" s="678"/>
      <c r="N18" s="678"/>
      <c r="O18" s="678"/>
      <c r="P18" s="678"/>
      <c r="Q18" s="679"/>
      <c r="R18" s="680">
        <v>82263</v>
      </c>
      <c r="S18" s="681"/>
      <c r="T18" s="681"/>
      <c r="U18" s="681"/>
      <c r="V18" s="681"/>
      <c r="W18" s="681"/>
      <c r="X18" s="681"/>
      <c r="Y18" s="682"/>
      <c r="Z18" s="713">
        <v>0.3</v>
      </c>
      <c r="AA18" s="713"/>
      <c r="AB18" s="713"/>
      <c r="AC18" s="713"/>
      <c r="AD18" s="714">
        <v>82263</v>
      </c>
      <c r="AE18" s="714"/>
      <c r="AF18" s="714"/>
      <c r="AG18" s="714"/>
      <c r="AH18" s="714"/>
      <c r="AI18" s="714"/>
      <c r="AJ18" s="714"/>
      <c r="AK18" s="714"/>
      <c r="AL18" s="683">
        <v>0.7</v>
      </c>
      <c r="AM18" s="684"/>
      <c r="AN18" s="684"/>
      <c r="AO18" s="715"/>
      <c r="AP18" s="677" t="s">
        <v>272</v>
      </c>
      <c r="AQ18" s="678"/>
      <c r="AR18" s="678"/>
      <c r="AS18" s="678"/>
      <c r="AT18" s="678"/>
      <c r="AU18" s="678"/>
      <c r="AV18" s="678"/>
      <c r="AW18" s="678"/>
      <c r="AX18" s="678"/>
      <c r="AY18" s="678"/>
      <c r="AZ18" s="678"/>
      <c r="BA18" s="678"/>
      <c r="BB18" s="678"/>
      <c r="BC18" s="678"/>
      <c r="BD18" s="678"/>
      <c r="BE18" s="678"/>
      <c r="BF18" s="679"/>
      <c r="BG18" s="680" t="s">
        <v>137</v>
      </c>
      <c r="BH18" s="681"/>
      <c r="BI18" s="681"/>
      <c r="BJ18" s="681"/>
      <c r="BK18" s="681"/>
      <c r="BL18" s="681"/>
      <c r="BM18" s="681"/>
      <c r="BN18" s="682"/>
      <c r="BO18" s="713" t="s">
        <v>187</v>
      </c>
      <c r="BP18" s="713"/>
      <c r="BQ18" s="713"/>
      <c r="BR18" s="713"/>
      <c r="BS18" s="686" t="s">
        <v>187</v>
      </c>
      <c r="BT18" s="681"/>
      <c r="BU18" s="681"/>
      <c r="BV18" s="681"/>
      <c r="BW18" s="681"/>
      <c r="BX18" s="681"/>
      <c r="BY18" s="681"/>
      <c r="BZ18" s="681"/>
      <c r="CA18" s="681"/>
      <c r="CB18" s="727"/>
      <c r="CD18" s="719" t="s">
        <v>273</v>
      </c>
      <c r="CE18" s="720"/>
      <c r="CF18" s="720"/>
      <c r="CG18" s="720"/>
      <c r="CH18" s="720"/>
      <c r="CI18" s="720"/>
      <c r="CJ18" s="720"/>
      <c r="CK18" s="720"/>
      <c r="CL18" s="720"/>
      <c r="CM18" s="720"/>
      <c r="CN18" s="720"/>
      <c r="CO18" s="720"/>
      <c r="CP18" s="720"/>
      <c r="CQ18" s="721"/>
      <c r="CR18" s="680" t="s">
        <v>137</v>
      </c>
      <c r="CS18" s="681"/>
      <c r="CT18" s="681"/>
      <c r="CU18" s="681"/>
      <c r="CV18" s="681"/>
      <c r="CW18" s="681"/>
      <c r="CX18" s="681"/>
      <c r="CY18" s="682"/>
      <c r="CZ18" s="713" t="s">
        <v>137</v>
      </c>
      <c r="DA18" s="713"/>
      <c r="DB18" s="713"/>
      <c r="DC18" s="713"/>
      <c r="DD18" s="686" t="s">
        <v>137</v>
      </c>
      <c r="DE18" s="681"/>
      <c r="DF18" s="681"/>
      <c r="DG18" s="681"/>
      <c r="DH18" s="681"/>
      <c r="DI18" s="681"/>
      <c r="DJ18" s="681"/>
      <c r="DK18" s="681"/>
      <c r="DL18" s="681"/>
      <c r="DM18" s="681"/>
      <c r="DN18" s="681"/>
      <c r="DO18" s="681"/>
      <c r="DP18" s="682"/>
      <c r="DQ18" s="686" t="s">
        <v>187</v>
      </c>
      <c r="DR18" s="681"/>
      <c r="DS18" s="681"/>
      <c r="DT18" s="681"/>
      <c r="DU18" s="681"/>
      <c r="DV18" s="681"/>
      <c r="DW18" s="681"/>
      <c r="DX18" s="681"/>
      <c r="DY18" s="681"/>
      <c r="DZ18" s="681"/>
      <c r="EA18" s="681"/>
      <c r="EB18" s="681"/>
      <c r="EC18" s="727"/>
    </row>
    <row r="19" spans="2:133" ht="11.25" customHeight="1" x14ac:dyDescent="0.15">
      <c r="B19" s="677" t="s">
        <v>274</v>
      </c>
      <c r="C19" s="678"/>
      <c r="D19" s="678"/>
      <c r="E19" s="678"/>
      <c r="F19" s="678"/>
      <c r="G19" s="678"/>
      <c r="H19" s="678"/>
      <c r="I19" s="678"/>
      <c r="J19" s="678"/>
      <c r="K19" s="678"/>
      <c r="L19" s="678"/>
      <c r="M19" s="678"/>
      <c r="N19" s="678"/>
      <c r="O19" s="678"/>
      <c r="P19" s="678"/>
      <c r="Q19" s="679"/>
      <c r="R19" s="680">
        <v>70432</v>
      </c>
      <c r="S19" s="681"/>
      <c r="T19" s="681"/>
      <c r="U19" s="681"/>
      <c r="V19" s="681"/>
      <c r="W19" s="681"/>
      <c r="X19" s="681"/>
      <c r="Y19" s="682"/>
      <c r="Z19" s="713">
        <v>0.2</v>
      </c>
      <c r="AA19" s="713"/>
      <c r="AB19" s="713"/>
      <c r="AC19" s="713"/>
      <c r="AD19" s="714">
        <v>70432</v>
      </c>
      <c r="AE19" s="714"/>
      <c r="AF19" s="714"/>
      <c r="AG19" s="714"/>
      <c r="AH19" s="714"/>
      <c r="AI19" s="714"/>
      <c r="AJ19" s="714"/>
      <c r="AK19" s="714"/>
      <c r="AL19" s="683">
        <v>0.6</v>
      </c>
      <c r="AM19" s="684"/>
      <c r="AN19" s="684"/>
      <c r="AO19" s="715"/>
      <c r="AP19" s="677" t="s">
        <v>275</v>
      </c>
      <c r="AQ19" s="678"/>
      <c r="AR19" s="678"/>
      <c r="AS19" s="678"/>
      <c r="AT19" s="678"/>
      <c r="AU19" s="678"/>
      <c r="AV19" s="678"/>
      <c r="AW19" s="678"/>
      <c r="AX19" s="678"/>
      <c r="AY19" s="678"/>
      <c r="AZ19" s="678"/>
      <c r="BA19" s="678"/>
      <c r="BB19" s="678"/>
      <c r="BC19" s="678"/>
      <c r="BD19" s="678"/>
      <c r="BE19" s="678"/>
      <c r="BF19" s="679"/>
      <c r="BG19" s="680" t="s">
        <v>187</v>
      </c>
      <c r="BH19" s="681"/>
      <c r="BI19" s="681"/>
      <c r="BJ19" s="681"/>
      <c r="BK19" s="681"/>
      <c r="BL19" s="681"/>
      <c r="BM19" s="681"/>
      <c r="BN19" s="682"/>
      <c r="BO19" s="713" t="s">
        <v>187</v>
      </c>
      <c r="BP19" s="713"/>
      <c r="BQ19" s="713"/>
      <c r="BR19" s="713"/>
      <c r="BS19" s="686" t="s">
        <v>137</v>
      </c>
      <c r="BT19" s="681"/>
      <c r="BU19" s="681"/>
      <c r="BV19" s="681"/>
      <c r="BW19" s="681"/>
      <c r="BX19" s="681"/>
      <c r="BY19" s="681"/>
      <c r="BZ19" s="681"/>
      <c r="CA19" s="681"/>
      <c r="CB19" s="727"/>
      <c r="CD19" s="719" t="s">
        <v>276</v>
      </c>
      <c r="CE19" s="720"/>
      <c r="CF19" s="720"/>
      <c r="CG19" s="720"/>
      <c r="CH19" s="720"/>
      <c r="CI19" s="720"/>
      <c r="CJ19" s="720"/>
      <c r="CK19" s="720"/>
      <c r="CL19" s="720"/>
      <c r="CM19" s="720"/>
      <c r="CN19" s="720"/>
      <c r="CO19" s="720"/>
      <c r="CP19" s="720"/>
      <c r="CQ19" s="721"/>
      <c r="CR19" s="680" t="s">
        <v>137</v>
      </c>
      <c r="CS19" s="681"/>
      <c r="CT19" s="681"/>
      <c r="CU19" s="681"/>
      <c r="CV19" s="681"/>
      <c r="CW19" s="681"/>
      <c r="CX19" s="681"/>
      <c r="CY19" s="682"/>
      <c r="CZ19" s="713" t="s">
        <v>137</v>
      </c>
      <c r="DA19" s="713"/>
      <c r="DB19" s="713"/>
      <c r="DC19" s="713"/>
      <c r="DD19" s="686" t="s">
        <v>137</v>
      </c>
      <c r="DE19" s="681"/>
      <c r="DF19" s="681"/>
      <c r="DG19" s="681"/>
      <c r="DH19" s="681"/>
      <c r="DI19" s="681"/>
      <c r="DJ19" s="681"/>
      <c r="DK19" s="681"/>
      <c r="DL19" s="681"/>
      <c r="DM19" s="681"/>
      <c r="DN19" s="681"/>
      <c r="DO19" s="681"/>
      <c r="DP19" s="682"/>
      <c r="DQ19" s="686" t="s">
        <v>187</v>
      </c>
      <c r="DR19" s="681"/>
      <c r="DS19" s="681"/>
      <c r="DT19" s="681"/>
      <c r="DU19" s="681"/>
      <c r="DV19" s="681"/>
      <c r="DW19" s="681"/>
      <c r="DX19" s="681"/>
      <c r="DY19" s="681"/>
      <c r="DZ19" s="681"/>
      <c r="EA19" s="681"/>
      <c r="EB19" s="681"/>
      <c r="EC19" s="727"/>
    </row>
    <row r="20" spans="2:133" ht="11.25" customHeight="1" x14ac:dyDescent="0.15">
      <c r="B20" s="677" t="s">
        <v>277</v>
      </c>
      <c r="C20" s="678"/>
      <c r="D20" s="678"/>
      <c r="E20" s="678"/>
      <c r="F20" s="678"/>
      <c r="G20" s="678"/>
      <c r="H20" s="678"/>
      <c r="I20" s="678"/>
      <c r="J20" s="678"/>
      <c r="K20" s="678"/>
      <c r="L20" s="678"/>
      <c r="M20" s="678"/>
      <c r="N20" s="678"/>
      <c r="O20" s="678"/>
      <c r="P20" s="678"/>
      <c r="Q20" s="679"/>
      <c r="R20" s="680">
        <v>8636</v>
      </c>
      <c r="S20" s="681"/>
      <c r="T20" s="681"/>
      <c r="U20" s="681"/>
      <c r="V20" s="681"/>
      <c r="W20" s="681"/>
      <c r="X20" s="681"/>
      <c r="Y20" s="682"/>
      <c r="Z20" s="713">
        <v>0</v>
      </c>
      <c r="AA20" s="713"/>
      <c r="AB20" s="713"/>
      <c r="AC20" s="713"/>
      <c r="AD20" s="714">
        <v>8636</v>
      </c>
      <c r="AE20" s="714"/>
      <c r="AF20" s="714"/>
      <c r="AG20" s="714"/>
      <c r="AH20" s="714"/>
      <c r="AI20" s="714"/>
      <c r="AJ20" s="714"/>
      <c r="AK20" s="714"/>
      <c r="AL20" s="683">
        <v>0.1</v>
      </c>
      <c r="AM20" s="684"/>
      <c r="AN20" s="684"/>
      <c r="AO20" s="715"/>
      <c r="AP20" s="677" t="s">
        <v>278</v>
      </c>
      <c r="AQ20" s="678"/>
      <c r="AR20" s="678"/>
      <c r="AS20" s="678"/>
      <c r="AT20" s="678"/>
      <c r="AU20" s="678"/>
      <c r="AV20" s="678"/>
      <c r="AW20" s="678"/>
      <c r="AX20" s="678"/>
      <c r="AY20" s="678"/>
      <c r="AZ20" s="678"/>
      <c r="BA20" s="678"/>
      <c r="BB20" s="678"/>
      <c r="BC20" s="678"/>
      <c r="BD20" s="678"/>
      <c r="BE20" s="678"/>
      <c r="BF20" s="679"/>
      <c r="BG20" s="680" t="s">
        <v>137</v>
      </c>
      <c r="BH20" s="681"/>
      <c r="BI20" s="681"/>
      <c r="BJ20" s="681"/>
      <c r="BK20" s="681"/>
      <c r="BL20" s="681"/>
      <c r="BM20" s="681"/>
      <c r="BN20" s="682"/>
      <c r="BO20" s="713" t="s">
        <v>137</v>
      </c>
      <c r="BP20" s="713"/>
      <c r="BQ20" s="713"/>
      <c r="BR20" s="713"/>
      <c r="BS20" s="686" t="s">
        <v>137</v>
      </c>
      <c r="BT20" s="681"/>
      <c r="BU20" s="681"/>
      <c r="BV20" s="681"/>
      <c r="BW20" s="681"/>
      <c r="BX20" s="681"/>
      <c r="BY20" s="681"/>
      <c r="BZ20" s="681"/>
      <c r="CA20" s="681"/>
      <c r="CB20" s="727"/>
      <c r="CD20" s="719" t="s">
        <v>279</v>
      </c>
      <c r="CE20" s="720"/>
      <c r="CF20" s="720"/>
      <c r="CG20" s="720"/>
      <c r="CH20" s="720"/>
      <c r="CI20" s="720"/>
      <c r="CJ20" s="720"/>
      <c r="CK20" s="720"/>
      <c r="CL20" s="720"/>
      <c r="CM20" s="720"/>
      <c r="CN20" s="720"/>
      <c r="CO20" s="720"/>
      <c r="CP20" s="720"/>
      <c r="CQ20" s="721"/>
      <c r="CR20" s="680">
        <v>28008849</v>
      </c>
      <c r="CS20" s="681"/>
      <c r="CT20" s="681"/>
      <c r="CU20" s="681"/>
      <c r="CV20" s="681"/>
      <c r="CW20" s="681"/>
      <c r="CX20" s="681"/>
      <c r="CY20" s="682"/>
      <c r="CZ20" s="713">
        <v>100</v>
      </c>
      <c r="DA20" s="713"/>
      <c r="DB20" s="713"/>
      <c r="DC20" s="713"/>
      <c r="DD20" s="686">
        <v>1237605</v>
      </c>
      <c r="DE20" s="681"/>
      <c r="DF20" s="681"/>
      <c r="DG20" s="681"/>
      <c r="DH20" s="681"/>
      <c r="DI20" s="681"/>
      <c r="DJ20" s="681"/>
      <c r="DK20" s="681"/>
      <c r="DL20" s="681"/>
      <c r="DM20" s="681"/>
      <c r="DN20" s="681"/>
      <c r="DO20" s="681"/>
      <c r="DP20" s="682"/>
      <c r="DQ20" s="686">
        <v>13859235</v>
      </c>
      <c r="DR20" s="681"/>
      <c r="DS20" s="681"/>
      <c r="DT20" s="681"/>
      <c r="DU20" s="681"/>
      <c r="DV20" s="681"/>
      <c r="DW20" s="681"/>
      <c r="DX20" s="681"/>
      <c r="DY20" s="681"/>
      <c r="DZ20" s="681"/>
      <c r="EA20" s="681"/>
      <c r="EB20" s="681"/>
      <c r="EC20" s="727"/>
    </row>
    <row r="21" spans="2:133" ht="11.25" customHeight="1" x14ac:dyDescent="0.15">
      <c r="B21" s="677" t="s">
        <v>280</v>
      </c>
      <c r="C21" s="678"/>
      <c r="D21" s="678"/>
      <c r="E21" s="678"/>
      <c r="F21" s="678"/>
      <c r="G21" s="678"/>
      <c r="H21" s="678"/>
      <c r="I21" s="678"/>
      <c r="J21" s="678"/>
      <c r="K21" s="678"/>
      <c r="L21" s="678"/>
      <c r="M21" s="678"/>
      <c r="N21" s="678"/>
      <c r="O21" s="678"/>
      <c r="P21" s="678"/>
      <c r="Q21" s="679"/>
      <c r="R21" s="680">
        <v>3195</v>
      </c>
      <c r="S21" s="681"/>
      <c r="T21" s="681"/>
      <c r="U21" s="681"/>
      <c r="V21" s="681"/>
      <c r="W21" s="681"/>
      <c r="X21" s="681"/>
      <c r="Y21" s="682"/>
      <c r="Z21" s="713">
        <v>0</v>
      </c>
      <c r="AA21" s="713"/>
      <c r="AB21" s="713"/>
      <c r="AC21" s="713"/>
      <c r="AD21" s="714">
        <v>3195</v>
      </c>
      <c r="AE21" s="714"/>
      <c r="AF21" s="714"/>
      <c r="AG21" s="714"/>
      <c r="AH21" s="714"/>
      <c r="AI21" s="714"/>
      <c r="AJ21" s="714"/>
      <c r="AK21" s="714"/>
      <c r="AL21" s="683">
        <v>0</v>
      </c>
      <c r="AM21" s="684"/>
      <c r="AN21" s="684"/>
      <c r="AO21" s="715"/>
      <c r="AP21" s="774" t="s">
        <v>281</v>
      </c>
      <c r="AQ21" s="782"/>
      <c r="AR21" s="782"/>
      <c r="AS21" s="782"/>
      <c r="AT21" s="782"/>
      <c r="AU21" s="782"/>
      <c r="AV21" s="782"/>
      <c r="AW21" s="782"/>
      <c r="AX21" s="782"/>
      <c r="AY21" s="782"/>
      <c r="AZ21" s="782"/>
      <c r="BA21" s="782"/>
      <c r="BB21" s="782"/>
      <c r="BC21" s="782"/>
      <c r="BD21" s="782"/>
      <c r="BE21" s="782"/>
      <c r="BF21" s="776"/>
      <c r="BG21" s="680" t="s">
        <v>137</v>
      </c>
      <c r="BH21" s="681"/>
      <c r="BI21" s="681"/>
      <c r="BJ21" s="681"/>
      <c r="BK21" s="681"/>
      <c r="BL21" s="681"/>
      <c r="BM21" s="681"/>
      <c r="BN21" s="682"/>
      <c r="BO21" s="713" t="s">
        <v>137</v>
      </c>
      <c r="BP21" s="713"/>
      <c r="BQ21" s="713"/>
      <c r="BR21" s="713"/>
      <c r="BS21" s="686" t="s">
        <v>137</v>
      </c>
      <c r="BT21" s="681"/>
      <c r="BU21" s="681"/>
      <c r="BV21" s="681"/>
      <c r="BW21" s="681"/>
      <c r="BX21" s="681"/>
      <c r="BY21" s="681"/>
      <c r="BZ21" s="681"/>
      <c r="CA21" s="681"/>
      <c r="CB21" s="727"/>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x14ac:dyDescent="0.15">
      <c r="B22" s="677" t="s">
        <v>282</v>
      </c>
      <c r="C22" s="678"/>
      <c r="D22" s="678"/>
      <c r="E22" s="678"/>
      <c r="F22" s="678"/>
      <c r="G22" s="678"/>
      <c r="H22" s="678"/>
      <c r="I22" s="678"/>
      <c r="J22" s="678"/>
      <c r="K22" s="678"/>
      <c r="L22" s="678"/>
      <c r="M22" s="678"/>
      <c r="N22" s="678"/>
      <c r="O22" s="678"/>
      <c r="P22" s="678"/>
      <c r="Q22" s="679"/>
      <c r="R22" s="680">
        <v>2998135</v>
      </c>
      <c r="S22" s="681"/>
      <c r="T22" s="681"/>
      <c r="U22" s="681"/>
      <c r="V22" s="681"/>
      <c r="W22" s="681"/>
      <c r="X22" s="681"/>
      <c r="Y22" s="682"/>
      <c r="Z22" s="713">
        <v>10.1</v>
      </c>
      <c r="AA22" s="713"/>
      <c r="AB22" s="713"/>
      <c r="AC22" s="713"/>
      <c r="AD22" s="714">
        <v>2731425</v>
      </c>
      <c r="AE22" s="714"/>
      <c r="AF22" s="714"/>
      <c r="AG22" s="714"/>
      <c r="AH22" s="714"/>
      <c r="AI22" s="714"/>
      <c r="AJ22" s="714"/>
      <c r="AK22" s="714"/>
      <c r="AL22" s="683">
        <v>23.5</v>
      </c>
      <c r="AM22" s="684"/>
      <c r="AN22" s="684"/>
      <c r="AO22" s="715"/>
      <c r="AP22" s="774" t="s">
        <v>283</v>
      </c>
      <c r="AQ22" s="782"/>
      <c r="AR22" s="782"/>
      <c r="AS22" s="782"/>
      <c r="AT22" s="782"/>
      <c r="AU22" s="782"/>
      <c r="AV22" s="782"/>
      <c r="AW22" s="782"/>
      <c r="AX22" s="782"/>
      <c r="AY22" s="782"/>
      <c r="AZ22" s="782"/>
      <c r="BA22" s="782"/>
      <c r="BB22" s="782"/>
      <c r="BC22" s="782"/>
      <c r="BD22" s="782"/>
      <c r="BE22" s="782"/>
      <c r="BF22" s="776"/>
      <c r="BG22" s="680" t="s">
        <v>137</v>
      </c>
      <c r="BH22" s="681"/>
      <c r="BI22" s="681"/>
      <c r="BJ22" s="681"/>
      <c r="BK22" s="681"/>
      <c r="BL22" s="681"/>
      <c r="BM22" s="681"/>
      <c r="BN22" s="682"/>
      <c r="BO22" s="713" t="s">
        <v>137</v>
      </c>
      <c r="BP22" s="713"/>
      <c r="BQ22" s="713"/>
      <c r="BR22" s="713"/>
      <c r="BS22" s="686" t="s">
        <v>137</v>
      </c>
      <c r="BT22" s="681"/>
      <c r="BU22" s="681"/>
      <c r="BV22" s="681"/>
      <c r="BW22" s="681"/>
      <c r="BX22" s="681"/>
      <c r="BY22" s="681"/>
      <c r="BZ22" s="681"/>
      <c r="CA22" s="681"/>
      <c r="CB22" s="727"/>
      <c r="CD22" s="784" t="s">
        <v>284</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x14ac:dyDescent="0.15">
      <c r="B23" s="677" t="s">
        <v>285</v>
      </c>
      <c r="C23" s="678"/>
      <c r="D23" s="678"/>
      <c r="E23" s="678"/>
      <c r="F23" s="678"/>
      <c r="G23" s="678"/>
      <c r="H23" s="678"/>
      <c r="I23" s="678"/>
      <c r="J23" s="678"/>
      <c r="K23" s="678"/>
      <c r="L23" s="678"/>
      <c r="M23" s="678"/>
      <c r="N23" s="678"/>
      <c r="O23" s="678"/>
      <c r="P23" s="678"/>
      <c r="Q23" s="679"/>
      <c r="R23" s="680">
        <v>2731425</v>
      </c>
      <c r="S23" s="681"/>
      <c r="T23" s="681"/>
      <c r="U23" s="681"/>
      <c r="V23" s="681"/>
      <c r="W23" s="681"/>
      <c r="X23" s="681"/>
      <c r="Y23" s="682"/>
      <c r="Z23" s="713">
        <v>9.1999999999999993</v>
      </c>
      <c r="AA23" s="713"/>
      <c r="AB23" s="713"/>
      <c r="AC23" s="713"/>
      <c r="AD23" s="714">
        <v>2731425</v>
      </c>
      <c r="AE23" s="714"/>
      <c r="AF23" s="714"/>
      <c r="AG23" s="714"/>
      <c r="AH23" s="714"/>
      <c r="AI23" s="714"/>
      <c r="AJ23" s="714"/>
      <c r="AK23" s="714"/>
      <c r="AL23" s="683">
        <v>23.5</v>
      </c>
      <c r="AM23" s="684"/>
      <c r="AN23" s="684"/>
      <c r="AO23" s="715"/>
      <c r="AP23" s="774" t="s">
        <v>286</v>
      </c>
      <c r="AQ23" s="782"/>
      <c r="AR23" s="782"/>
      <c r="AS23" s="782"/>
      <c r="AT23" s="782"/>
      <c r="AU23" s="782"/>
      <c r="AV23" s="782"/>
      <c r="AW23" s="782"/>
      <c r="AX23" s="782"/>
      <c r="AY23" s="782"/>
      <c r="AZ23" s="782"/>
      <c r="BA23" s="782"/>
      <c r="BB23" s="782"/>
      <c r="BC23" s="782"/>
      <c r="BD23" s="782"/>
      <c r="BE23" s="782"/>
      <c r="BF23" s="776"/>
      <c r="BG23" s="680" t="s">
        <v>137</v>
      </c>
      <c r="BH23" s="681"/>
      <c r="BI23" s="681"/>
      <c r="BJ23" s="681"/>
      <c r="BK23" s="681"/>
      <c r="BL23" s="681"/>
      <c r="BM23" s="681"/>
      <c r="BN23" s="682"/>
      <c r="BO23" s="713" t="s">
        <v>187</v>
      </c>
      <c r="BP23" s="713"/>
      <c r="BQ23" s="713"/>
      <c r="BR23" s="713"/>
      <c r="BS23" s="686" t="s">
        <v>187</v>
      </c>
      <c r="BT23" s="681"/>
      <c r="BU23" s="681"/>
      <c r="BV23" s="681"/>
      <c r="BW23" s="681"/>
      <c r="BX23" s="681"/>
      <c r="BY23" s="681"/>
      <c r="BZ23" s="681"/>
      <c r="CA23" s="681"/>
      <c r="CB23" s="727"/>
      <c r="CD23" s="784" t="s">
        <v>226</v>
      </c>
      <c r="CE23" s="785"/>
      <c r="CF23" s="785"/>
      <c r="CG23" s="785"/>
      <c r="CH23" s="785"/>
      <c r="CI23" s="785"/>
      <c r="CJ23" s="785"/>
      <c r="CK23" s="785"/>
      <c r="CL23" s="785"/>
      <c r="CM23" s="785"/>
      <c r="CN23" s="785"/>
      <c r="CO23" s="785"/>
      <c r="CP23" s="785"/>
      <c r="CQ23" s="786"/>
      <c r="CR23" s="784" t="s">
        <v>287</v>
      </c>
      <c r="CS23" s="785"/>
      <c r="CT23" s="785"/>
      <c r="CU23" s="785"/>
      <c r="CV23" s="785"/>
      <c r="CW23" s="785"/>
      <c r="CX23" s="785"/>
      <c r="CY23" s="786"/>
      <c r="CZ23" s="784" t="s">
        <v>288</v>
      </c>
      <c r="DA23" s="785"/>
      <c r="DB23" s="785"/>
      <c r="DC23" s="786"/>
      <c r="DD23" s="784" t="s">
        <v>289</v>
      </c>
      <c r="DE23" s="785"/>
      <c r="DF23" s="785"/>
      <c r="DG23" s="785"/>
      <c r="DH23" s="785"/>
      <c r="DI23" s="785"/>
      <c r="DJ23" s="785"/>
      <c r="DK23" s="786"/>
      <c r="DL23" s="793" t="s">
        <v>290</v>
      </c>
      <c r="DM23" s="794"/>
      <c r="DN23" s="794"/>
      <c r="DO23" s="794"/>
      <c r="DP23" s="794"/>
      <c r="DQ23" s="794"/>
      <c r="DR23" s="794"/>
      <c r="DS23" s="794"/>
      <c r="DT23" s="794"/>
      <c r="DU23" s="794"/>
      <c r="DV23" s="795"/>
      <c r="DW23" s="784" t="s">
        <v>291</v>
      </c>
      <c r="DX23" s="785"/>
      <c r="DY23" s="785"/>
      <c r="DZ23" s="785"/>
      <c r="EA23" s="785"/>
      <c r="EB23" s="785"/>
      <c r="EC23" s="786"/>
    </row>
    <row r="24" spans="2:133" ht="11.25" customHeight="1" x14ac:dyDescent="0.15">
      <c r="B24" s="677" t="s">
        <v>292</v>
      </c>
      <c r="C24" s="678"/>
      <c r="D24" s="678"/>
      <c r="E24" s="678"/>
      <c r="F24" s="678"/>
      <c r="G24" s="678"/>
      <c r="H24" s="678"/>
      <c r="I24" s="678"/>
      <c r="J24" s="678"/>
      <c r="K24" s="678"/>
      <c r="L24" s="678"/>
      <c r="M24" s="678"/>
      <c r="N24" s="678"/>
      <c r="O24" s="678"/>
      <c r="P24" s="678"/>
      <c r="Q24" s="679"/>
      <c r="R24" s="680">
        <v>266664</v>
      </c>
      <c r="S24" s="681"/>
      <c r="T24" s="681"/>
      <c r="U24" s="681"/>
      <c r="V24" s="681"/>
      <c r="W24" s="681"/>
      <c r="X24" s="681"/>
      <c r="Y24" s="682"/>
      <c r="Z24" s="713">
        <v>0.9</v>
      </c>
      <c r="AA24" s="713"/>
      <c r="AB24" s="713"/>
      <c r="AC24" s="713"/>
      <c r="AD24" s="714" t="s">
        <v>137</v>
      </c>
      <c r="AE24" s="714"/>
      <c r="AF24" s="714"/>
      <c r="AG24" s="714"/>
      <c r="AH24" s="714"/>
      <c r="AI24" s="714"/>
      <c r="AJ24" s="714"/>
      <c r="AK24" s="714"/>
      <c r="AL24" s="683" t="s">
        <v>187</v>
      </c>
      <c r="AM24" s="684"/>
      <c r="AN24" s="684"/>
      <c r="AO24" s="715"/>
      <c r="AP24" s="774" t="s">
        <v>293</v>
      </c>
      <c r="AQ24" s="782"/>
      <c r="AR24" s="782"/>
      <c r="AS24" s="782"/>
      <c r="AT24" s="782"/>
      <c r="AU24" s="782"/>
      <c r="AV24" s="782"/>
      <c r="AW24" s="782"/>
      <c r="AX24" s="782"/>
      <c r="AY24" s="782"/>
      <c r="AZ24" s="782"/>
      <c r="BA24" s="782"/>
      <c r="BB24" s="782"/>
      <c r="BC24" s="782"/>
      <c r="BD24" s="782"/>
      <c r="BE24" s="782"/>
      <c r="BF24" s="776"/>
      <c r="BG24" s="680" t="s">
        <v>187</v>
      </c>
      <c r="BH24" s="681"/>
      <c r="BI24" s="681"/>
      <c r="BJ24" s="681"/>
      <c r="BK24" s="681"/>
      <c r="BL24" s="681"/>
      <c r="BM24" s="681"/>
      <c r="BN24" s="682"/>
      <c r="BO24" s="713" t="s">
        <v>137</v>
      </c>
      <c r="BP24" s="713"/>
      <c r="BQ24" s="713"/>
      <c r="BR24" s="713"/>
      <c r="BS24" s="686" t="s">
        <v>137</v>
      </c>
      <c r="BT24" s="681"/>
      <c r="BU24" s="681"/>
      <c r="BV24" s="681"/>
      <c r="BW24" s="681"/>
      <c r="BX24" s="681"/>
      <c r="BY24" s="681"/>
      <c r="BZ24" s="681"/>
      <c r="CA24" s="681"/>
      <c r="CB24" s="727"/>
      <c r="CD24" s="738" t="s">
        <v>294</v>
      </c>
      <c r="CE24" s="739"/>
      <c r="CF24" s="739"/>
      <c r="CG24" s="739"/>
      <c r="CH24" s="739"/>
      <c r="CI24" s="739"/>
      <c r="CJ24" s="739"/>
      <c r="CK24" s="739"/>
      <c r="CL24" s="739"/>
      <c r="CM24" s="739"/>
      <c r="CN24" s="739"/>
      <c r="CO24" s="739"/>
      <c r="CP24" s="739"/>
      <c r="CQ24" s="740"/>
      <c r="CR24" s="735">
        <v>10759389</v>
      </c>
      <c r="CS24" s="736"/>
      <c r="CT24" s="736"/>
      <c r="CU24" s="736"/>
      <c r="CV24" s="736"/>
      <c r="CW24" s="736"/>
      <c r="CX24" s="736"/>
      <c r="CY24" s="779"/>
      <c r="CZ24" s="780">
        <v>38.4</v>
      </c>
      <c r="DA24" s="751"/>
      <c r="DB24" s="751"/>
      <c r="DC24" s="783"/>
      <c r="DD24" s="778">
        <v>5742055</v>
      </c>
      <c r="DE24" s="736"/>
      <c r="DF24" s="736"/>
      <c r="DG24" s="736"/>
      <c r="DH24" s="736"/>
      <c r="DI24" s="736"/>
      <c r="DJ24" s="736"/>
      <c r="DK24" s="779"/>
      <c r="DL24" s="778">
        <v>5656017</v>
      </c>
      <c r="DM24" s="736"/>
      <c r="DN24" s="736"/>
      <c r="DO24" s="736"/>
      <c r="DP24" s="736"/>
      <c r="DQ24" s="736"/>
      <c r="DR24" s="736"/>
      <c r="DS24" s="736"/>
      <c r="DT24" s="736"/>
      <c r="DU24" s="736"/>
      <c r="DV24" s="779"/>
      <c r="DW24" s="780">
        <v>46</v>
      </c>
      <c r="DX24" s="751"/>
      <c r="DY24" s="751"/>
      <c r="DZ24" s="751"/>
      <c r="EA24" s="751"/>
      <c r="EB24" s="751"/>
      <c r="EC24" s="781"/>
    </row>
    <row r="25" spans="2:133" ht="11.25" customHeight="1" x14ac:dyDescent="0.15">
      <c r="B25" s="677" t="s">
        <v>295</v>
      </c>
      <c r="C25" s="678"/>
      <c r="D25" s="678"/>
      <c r="E25" s="678"/>
      <c r="F25" s="678"/>
      <c r="G25" s="678"/>
      <c r="H25" s="678"/>
      <c r="I25" s="678"/>
      <c r="J25" s="678"/>
      <c r="K25" s="678"/>
      <c r="L25" s="678"/>
      <c r="M25" s="678"/>
      <c r="N25" s="678"/>
      <c r="O25" s="678"/>
      <c r="P25" s="678"/>
      <c r="Q25" s="679"/>
      <c r="R25" s="680">
        <v>46</v>
      </c>
      <c r="S25" s="681"/>
      <c r="T25" s="681"/>
      <c r="U25" s="681"/>
      <c r="V25" s="681"/>
      <c r="W25" s="681"/>
      <c r="X25" s="681"/>
      <c r="Y25" s="682"/>
      <c r="Z25" s="713">
        <v>0</v>
      </c>
      <c r="AA25" s="713"/>
      <c r="AB25" s="713"/>
      <c r="AC25" s="713"/>
      <c r="AD25" s="714" t="s">
        <v>137</v>
      </c>
      <c r="AE25" s="714"/>
      <c r="AF25" s="714"/>
      <c r="AG25" s="714"/>
      <c r="AH25" s="714"/>
      <c r="AI25" s="714"/>
      <c r="AJ25" s="714"/>
      <c r="AK25" s="714"/>
      <c r="AL25" s="683" t="s">
        <v>137</v>
      </c>
      <c r="AM25" s="684"/>
      <c r="AN25" s="684"/>
      <c r="AO25" s="715"/>
      <c r="AP25" s="774" t="s">
        <v>296</v>
      </c>
      <c r="AQ25" s="782"/>
      <c r="AR25" s="782"/>
      <c r="AS25" s="782"/>
      <c r="AT25" s="782"/>
      <c r="AU25" s="782"/>
      <c r="AV25" s="782"/>
      <c r="AW25" s="782"/>
      <c r="AX25" s="782"/>
      <c r="AY25" s="782"/>
      <c r="AZ25" s="782"/>
      <c r="BA25" s="782"/>
      <c r="BB25" s="782"/>
      <c r="BC25" s="782"/>
      <c r="BD25" s="782"/>
      <c r="BE25" s="782"/>
      <c r="BF25" s="776"/>
      <c r="BG25" s="680" t="s">
        <v>187</v>
      </c>
      <c r="BH25" s="681"/>
      <c r="BI25" s="681"/>
      <c r="BJ25" s="681"/>
      <c r="BK25" s="681"/>
      <c r="BL25" s="681"/>
      <c r="BM25" s="681"/>
      <c r="BN25" s="682"/>
      <c r="BO25" s="713" t="s">
        <v>137</v>
      </c>
      <c r="BP25" s="713"/>
      <c r="BQ25" s="713"/>
      <c r="BR25" s="713"/>
      <c r="BS25" s="686" t="s">
        <v>137</v>
      </c>
      <c r="BT25" s="681"/>
      <c r="BU25" s="681"/>
      <c r="BV25" s="681"/>
      <c r="BW25" s="681"/>
      <c r="BX25" s="681"/>
      <c r="BY25" s="681"/>
      <c r="BZ25" s="681"/>
      <c r="CA25" s="681"/>
      <c r="CB25" s="727"/>
      <c r="CD25" s="719" t="s">
        <v>297</v>
      </c>
      <c r="CE25" s="720"/>
      <c r="CF25" s="720"/>
      <c r="CG25" s="720"/>
      <c r="CH25" s="720"/>
      <c r="CI25" s="720"/>
      <c r="CJ25" s="720"/>
      <c r="CK25" s="720"/>
      <c r="CL25" s="720"/>
      <c r="CM25" s="720"/>
      <c r="CN25" s="720"/>
      <c r="CO25" s="720"/>
      <c r="CP25" s="720"/>
      <c r="CQ25" s="721"/>
      <c r="CR25" s="680">
        <v>3137423</v>
      </c>
      <c r="CS25" s="699"/>
      <c r="CT25" s="699"/>
      <c r="CU25" s="699"/>
      <c r="CV25" s="699"/>
      <c r="CW25" s="699"/>
      <c r="CX25" s="699"/>
      <c r="CY25" s="700"/>
      <c r="CZ25" s="683">
        <v>11.2</v>
      </c>
      <c r="DA25" s="701"/>
      <c r="DB25" s="701"/>
      <c r="DC25" s="702"/>
      <c r="DD25" s="686">
        <v>2892962</v>
      </c>
      <c r="DE25" s="699"/>
      <c r="DF25" s="699"/>
      <c r="DG25" s="699"/>
      <c r="DH25" s="699"/>
      <c r="DI25" s="699"/>
      <c r="DJ25" s="699"/>
      <c r="DK25" s="700"/>
      <c r="DL25" s="686">
        <v>2892121</v>
      </c>
      <c r="DM25" s="699"/>
      <c r="DN25" s="699"/>
      <c r="DO25" s="699"/>
      <c r="DP25" s="699"/>
      <c r="DQ25" s="699"/>
      <c r="DR25" s="699"/>
      <c r="DS25" s="699"/>
      <c r="DT25" s="699"/>
      <c r="DU25" s="699"/>
      <c r="DV25" s="700"/>
      <c r="DW25" s="683">
        <v>23.5</v>
      </c>
      <c r="DX25" s="701"/>
      <c r="DY25" s="701"/>
      <c r="DZ25" s="701"/>
      <c r="EA25" s="701"/>
      <c r="EB25" s="701"/>
      <c r="EC25" s="722"/>
    </row>
    <row r="26" spans="2:133" ht="11.25" customHeight="1" x14ac:dyDescent="0.15">
      <c r="B26" s="677" t="s">
        <v>298</v>
      </c>
      <c r="C26" s="678"/>
      <c r="D26" s="678"/>
      <c r="E26" s="678"/>
      <c r="F26" s="678"/>
      <c r="G26" s="678"/>
      <c r="H26" s="678"/>
      <c r="I26" s="678"/>
      <c r="J26" s="678"/>
      <c r="K26" s="678"/>
      <c r="L26" s="678"/>
      <c r="M26" s="678"/>
      <c r="N26" s="678"/>
      <c r="O26" s="678"/>
      <c r="P26" s="678"/>
      <c r="Q26" s="679"/>
      <c r="R26" s="680">
        <v>11827411</v>
      </c>
      <c r="S26" s="681"/>
      <c r="T26" s="681"/>
      <c r="U26" s="681"/>
      <c r="V26" s="681"/>
      <c r="W26" s="681"/>
      <c r="X26" s="681"/>
      <c r="Y26" s="682"/>
      <c r="Z26" s="713">
        <v>39.9</v>
      </c>
      <c r="AA26" s="713"/>
      <c r="AB26" s="713"/>
      <c r="AC26" s="713"/>
      <c r="AD26" s="714">
        <v>11560701</v>
      </c>
      <c r="AE26" s="714"/>
      <c r="AF26" s="714"/>
      <c r="AG26" s="714"/>
      <c r="AH26" s="714"/>
      <c r="AI26" s="714"/>
      <c r="AJ26" s="714"/>
      <c r="AK26" s="714"/>
      <c r="AL26" s="683">
        <v>99.6</v>
      </c>
      <c r="AM26" s="684"/>
      <c r="AN26" s="684"/>
      <c r="AO26" s="715"/>
      <c r="AP26" s="774" t="s">
        <v>299</v>
      </c>
      <c r="AQ26" s="775"/>
      <c r="AR26" s="775"/>
      <c r="AS26" s="775"/>
      <c r="AT26" s="775"/>
      <c r="AU26" s="775"/>
      <c r="AV26" s="775"/>
      <c r="AW26" s="775"/>
      <c r="AX26" s="775"/>
      <c r="AY26" s="775"/>
      <c r="AZ26" s="775"/>
      <c r="BA26" s="775"/>
      <c r="BB26" s="775"/>
      <c r="BC26" s="775"/>
      <c r="BD26" s="775"/>
      <c r="BE26" s="775"/>
      <c r="BF26" s="776"/>
      <c r="BG26" s="680" t="s">
        <v>137</v>
      </c>
      <c r="BH26" s="681"/>
      <c r="BI26" s="681"/>
      <c r="BJ26" s="681"/>
      <c r="BK26" s="681"/>
      <c r="BL26" s="681"/>
      <c r="BM26" s="681"/>
      <c r="BN26" s="682"/>
      <c r="BO26" s="713" t="s">
        <v>187</v>
      </c>
      <c r="BP26" s="713"/>
      <c r="BQ26" s="713"/>
      <c r="BR26" s="713"/>
      <c r="BS26" s="686" t="s">
        <v>187</v>
      </c>
      <c r="BT26" s="681"/>
      <c r="BU26" s="681"/>
      <c r="BV26" s="681"/>
      <c r="BW26" s="681"/>
      <c r="BX26" s="681"/>
      <c r="BY26" s="681"/>
      <c r="BZ26" s="681"/>
      <c r="CA26" s="681"/>
      <c r="CB26" s="727"/>
      <c r="CD26" s="719" t="s">
        <v>300</v>
      </c>
      <c r="CE26" s="720"/>
      <c r="CF26" s="720"/>
      <c r="CG26" s="720"/>
      <c r="CH26" s="720"/>
      <c r="CI26" s="720"/>
      <c r="CJ26" s="720"/>
      <c r="CK26" s="720"/>
      <c r="CL26" s="720"/>
      <c r="CM26" s="720"/>
      <c r="CN26" s="720"/>
      <c r="CO26" s="720"/>
      <c r="CP26" s="720"/>
      <c r="CQ26" s="721"/>
      <c r="CR26" s="680">
        <v>1983050</v>
      </c>
      <c r="CS26" s="681"/>
      <c r="CT26" s="681"/>
      <c r="CU26" s="681"/>
      <c r="CV26" s="681"/>
      <c r="CW26" s="681"/>
      <c r="CX26" s="681"/>
      <c r="CY26" s="682"/>
      <c r="CZ26" s="683">
        <v>7.1</v>
      </c>
      <c r="DA26" s="701"/>
      <c r="DB26" s="701"/>
      <c r="DC26" s="702"/>
      <c r="DD26" s="686">
        <v>1825576</v>
      </c>
      <c r="DE26" s="681"/>
      <c r="DF26" s="681"/>
      <c r="DG26" s="681"/>
      <c r="DH26" s="681"/>
      <c r="DI26" s="681"/>
      <c r="DJ26" s="681"/>
      <c r="DK26" s="682"/>
      <c r="DL26" s="686" t="s">
        <v>137</v>
      </c>
      <c r="DM26" s="681"/>
      <c r="DN26" s="681"/>
      <c r="DO26" s="681"/>
      <c r="DP26" s="681"/>
      <c r="DQ26" s="681"/>
      <c r="DR26" s="681"/>
      <c r="DS26" s="681"/>
      <c r="DT26" s="681"/>
      <c r="DU26" s="681"/>
      <c r="DV26" s="682"/>
      <c r="DW26" s="683" t="s">
        <v>187</v>
      </c>
      <c r="DX26" s="701"/>
      <c r="DY26" s="701"/>
      <c r="DZ26" s="701"/>
      <c r="EA26" s="701"/>
      <c r="EB26" s="701"/>
      <c r="EC26" s="722"/>
    </row>
    <row r="27" spans="2:133" ht="11.25" customHeight="1" x14ac:dyDescent="0.15">
      <c r="B27" s="677" t="s">
        <v>301</v>
      </c>
      <c r="C27" s="678"/>
      <c r="D27" s="678"/>
      <c r="E27" s="678"/>
      <c r="F27" s="678"/>
      <c r="G27" s="678"/>
      <c r="H27" s="678"/>
      <c r="I27" s="678"/>
      <c r="J27" s="678"/>
      <c r="K27" s="678"/>
      <c r="L27" s="678"/>
      <c r="M27" s="678"/>
      <c r="N27" s="678"/>
      <c r="O27" s="678"/>
      <c r="P27" s="678"/>
      <c r="Q27" s="679"/>
      <c r="R27" s="680">
        <v>11234</v>
      </c>
      <c r="S27" s="681"/>
      <c r="T27" s="681"/>
      <c r="U27" s="681"/>
      <c r="V27" s="681"/>
      <c r="W27" s="681"/>
      <c r="X27" s="681"/>
      <c r="Y27" s="682"/>
      <c r="Z27" s="713">
        <v>0</v>
      </c>
      <c r="AA27" s="713"/>
      <c r="AB27" s="713"/>
      <c r="AC27" s="713"/>
      <c r="AD27" s="714">
        <v>11234</v>
      </c>
      <c r="AE27" s="714"/>
      <c r="AF27" s="714"/>
      <c r="AG27" s="714"/>
      <c r="AH27" s="714"/>
      <c r="AI27" s="714"/>
      <c r="AJ27" s="714"/>
      <c r="AK27" s="714"/>
      <c r="AL27" s="683">
        <v>0.1</v>
      </c>
      <c r="AM27" s="684"/>
      <c r="AN27" s="684"/>
      <c r="AO27" s="715"/>
      <c r="AP27" s="677" t="s">
        <v>302</v>
      </c>
      <c r="AQ27" s="678"/>
      <c r="AR27" s="678"/>
      <c r="AS27" s="678"/>
      <c r="AT27" s="678"/>
      <c r="AU27" s="678"/>
      <c r="AV27" s="678"/>
      <c r="AW27" s="678"/>
      <c r="AX27" s="678"/>
      <c r="AY27" s="678"/>
      <c r="AZ27" s="678"/>
      <c r="BA27" s="678"/>
      <c r="BB27" s="678"/>
      <c r="BC27" s="678"/>
      <c r="BD27" s="678"/>
      <c r="BE27" s="678"/>
      <c r="BF27" s="679"/>
      <c r="BG27" s="680">
        <v>7208442</v>
      </c>
      <c r="BH27" s="681"/>
      <c r="BI27" s="681"/>
      <c r="BJ27" s="681"/>
      <c r="BK27" s="681"/>
      <c r="BL27" s="681"/>
      <c r="BM27" s="681"/>
      <c r="BN27" s="682"/>
      <c r="BO27" s="713">
        <v>100</v>
      </c>
      <c r="BP27" s="713"/>
      <c r="BQ27" s="713"/>
      <c r="BR27" s="713"/>
      <c r="BS27" s="686">
        <v>138036</v>
      </c>
      <c r="BT27" s="681"/>
      <c r="BU27" s="681"/>
      <c r="BV27" s="681"/>
      <c r="BW27" s="681"/>
      <c r="BX27" s="681"/>
      <c r="BY27" s="681"/>
      <c r="BZ27" s="681"/>
      <c r="CA27" s="681"/>
      <c r="CB27" s="727"/>
      <c r="CD27" s="719" t="s">
        <v>303</v>
      </c>
      <c r="CE27" s="720"/>
      <c r="CF27" s="720"/>
      <c r="CG27" s="720"/>
      <c r="CH27" s="720"/>
      <c r="CI27" s="720"/>
      <c r="CJ27" s="720"/>
      <c r="CK27" s="720"/>
      <c r="CL27" s="720"/>
      <c r="CM27" s="720"/>
      <c r="CN27" s="720"/>
      <c r="CO27" s="720"/>
      <c r="CP27" s="720"/>
      <c r="CQ27" s="721"/>
      <c r="CR27" s="680">
        <v>6292174</v>
      </c>
      <c r="CS27" s="699"/>
      <c r="CT27" s="699"/>
      <c r="CU27" s="699"/>
      <c r="CV27" s="699"/>
      <c r="CW27" s="699"/>
      <c r="CX27" s="699"/>
      <c r="CY27" s="700"/>
      <c r="CZ27" s="683">
        <v>22.5</v>
      </c>
      <c r="DA27" s="701"/>
      <c r="DB27" s="701"/>
      <c r="DC27" s="702"/>
      <c r="DD27" s="686">
        <v>1545356</v>
      </c>
      <c r="DE27" s="699"/>
      <c r="DF27" s="699"/>
      <c r="DG27" s="699"/>
      <c r="DH27" s="699"/>
      <c r="DI27" s="699"/>
      <c r="DJ27" s="699"/>
      <c r="DK27" s="700"/>
      <c r="DL27" s="686">
        <v>1515375</v>
      </c>
      <c r="DM27" s="699"/>
      <c r="DN27" s="699"/>
      <c r="DO27" s="699"/>
      <c r="DP27" s="699"/>
      <c r="DQ27" s="699"/>
      <c r="DR27" s="699"/>
      <c r="DS27" s="699"/>
      <c r="DT27" s="699"/>
      <c r="DU27" s="699"/>
      <c r="DV27" s="700"/>
      <c r="DW27" s="683">
        <v>12.3</v>
      </c>
      <c r="DX27" s="701"/>
      <c r="DY27" s="701"/>
      <c r="DZ27" s="701"/>
      <c r="EA27" s="701"/>
      <c r="EB27" s="701"/>
      <c r="EC27" s="722"/>
    </row>
    <row r="28" spans="2:133" ht="11.25" customHeight="1" x14ac:dyDescent="0.15">
      <c r="B28" s="677" t="s">
        <v>304</v>
      </c>
      <c r="C28" s="678"/>
      <c r="D28" s="678"/>
      <c r="E28" s="678"/>
      <c r="F28" s="678"/>
      <c r="G28" s="678"/>
      <c r="H28" s="678"/>
      <c r="I28" s="678"/>
      <c r="J28" s="678"/>
      <c r="K28" s="678"/>
      <c r="L28" s="678"/>
      <c r="M28" s="678"/>
      <c r="N28" s="678"/>
      <c r="O28" s="678"/>
      <c r="P28" s="678"/>
      <c r="Q28" s="679"/>
      <c r="R28" s="680">
        <v>142717</v>
      </c>
      <c r="S28" s="681"/>
      <c r="T28" s="681"/>
      <c r="U28" s="681"/>
      <c r="V28" s="681"/>
      <c r="W28" s="681"/>
      <c r="X28" s="681"/>
      <c r="Y28" s="682"/>
      <c r="Z28" s="713">
        <v>0.5</v>
      </c>
      <c r="AA28" s="713"/>
      <c r="AB28" s="713"/>
      <c r="AC28" s="713"/>
      <c r="AD28" s="714" t="s">
        <v>137</v>
      </c>
      <c r="AE28" s="714"/>
      <c r="AF28" s="714"/>
      <c r="AG28" s="714"/>
      <c r="AH28" s="714"/>
      <c r="AI28" s="714"/>
      <c r="AJ28" s="714"/>
      <c r="AK28" s="714"/>
      <c r="AL28" s="683" t="s">
        <v>137</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7"/>
      <c r="CD28" s="719" t="s">
        <v>305</v>
      </c>
      <c r="CE28" s="720"/>
      <c r="CF28" s="720"/>
      <c r="CG28" s="720"/>
      <c r="CH28" s="720"/>
      <c r="CI28" s="720"/>
      <c r="CJ28" s="720"/>
      <c r="CK28" s="720"/>
      <c r="CL28" s="720"/>
      <c r="CM28" s="720"/>
      <c r="CN28" s="720"/>
      <c r="CO28" s="720"/>
      <c r="CP28" s="720"/>
      <c r="CQ28" s="721"/>
      <c r="CR28" s="680">
        <v>1329792</v>
      </c>
      <c r="CS28" s="681"/>
      <c r="CT28" s="681"/>
      <c r="CU28" s="681"/>
      <c r="CV28" s="681"/>
      <c r="CW28" s="681"/>
      <c r="CX28" s="681"/>
      <c r="CY28" s="682"/>
      <c r="CZ28" s="683">
        <v>4.7</v>
      </c>
      <c r="DA28" s="701"/>
      <c r="DB28" s="701"/>
      <c r="DC28" s="702"/>
      <c r="DD28" s="686">
        <v>1303737</v>
      </c>
      <c r="DE28" s="681"/>
      <c r="DF28" s="681"/>
      <c r="DG28" s="681"/>
      <c r="DH28" s="681"/>
      <c r="DI28" s="681"/>
      <c r="DJ28" s="681"/>
      <c r="DK28" s="682"/>
      <c r="DL28" s="686">
        <v>1248521</v>
      </c>
      <c r="DM28" s="681"/>
      <c r="DN28" s="681"/>
      <c r="DO28" s="681"/>
      <c r="DP28" s="681"/>
      <c r="DQ28" s="681"/>
      <c r="DR28" s="681"/>
      <c r="DS28" s="681"/>
      <c r="DT28" s="681"/>
      <c r="DU28" s="681"/>
      <c r="DV28" s="682"/>
      <c r="DW28" s="683">
        <v>10.199999999999999</v>
      </c>
      <c r="DX28" s="701"/>
      <c r="DY28" s="701"/>
      <c r="DZ28" s="701"/>
      <c r="EA28" s="701"/>
      <c r="EB28" s="701"/>
      <c r="EC28" s="722"/>
    </row>
    <row r="29" spans="2:133" ht="11.25" customHeight="1" x14ac:dyDescent="0.15">
      <c r="B29" s="677" t="s">
        <v>306</v>
      </c>
      <c r="C29" s="678"/>
      <c r="D29" s="678"/>
      <c r="E29" s="678"/>
      <c r="F29" s="678"/>
      <c r="G29" s="678"/>
      <c r="H29" s="678"/>
      <c r="I29" s="678"/>
      <c r="J29" s="678"/>
      <c r="K29" s="678"/>
      <c r="L29" s="678"/>
      <c r="M29" s="678"/>
      <c r="N29" s="678"/>
      <c r="O29" s="678"/>
      <c r="P29" s="678"/>
      <c r="Q29" s="679"/>
      <c r="R29" s="680">
        <v>143928</v>
      </c>
      <c r="S29" s="681"/>
      <c r="T29" s="681"/>
      <c r="U29" s="681"/>
      <c r="V29" s="681"/>
      <c r="W29" s="681"/>
      <c r="X29" s="681"/>
      <c r="Y29" s="682"/>
      <c r="Z29" s="713">
        <v>0.5</v>
      </c>
      <c r="AA29" s="713"/>
      <c r="AB29" s="713"/>
      <c r="AC29" s="713"/>
      <c r="AD29" s="714">
        <v>17355</v>
      </c>
      <c r="AE29" s="714"/>
      <c r="AF29" s="714"/>
      <c r="AG29" s="714"/>
      <c r="AH29" s="714"/>
      <c r="AI29" s="714"/>
      <c r="AJ29" s="714"/>
      <c r="AK29" s="714"/>
      <c r="AL29" s="683">
        <v>0.1</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77"/>
      <c r="CD29" s="765" t="s">
        <v>307</v>
      </c>
      <c r="CE29" s="766"/>
      <c r="CF29" s="719" t="s">
        <v>308</v>
      </c>
      <c r="CG29" s="720"/>
      <c r="CH29" s="720"/>
      <c r="CI29" s="720"/>
      <c r="CJ29" s="720"/>
      <c r="CK29" s="720"/>
      <c r="CL29" s="720"/>
      <c r="CM29" s="720"/>
      <c r="CN29" s="720"/>
      <c r="CO29" s="720"/>
      <c r="CP29" s="720"/>
      <c r="CQ29" s="721"/>
      <c r="CR29" s="680">
        <v>1329792</v>
      </c>
      <c r="CS29" s="699"/>
      <c r="CT29" s="699"/>
      <c r="CU29" s="699"/>
      <c r="CV29" s="699"/>
      <c r="CW29" s="699"/>
      <c r="CX29" s="699"/>
      <c r="CY29" s="700"/>
      <c r="CZ29" s="683">
        <v>4.7</v>
      </c>
      <c r="DA29" s="701"/>
      <c r="DB29" s="701"/>
      <c r="DC29" s="702"/>
      <c r="DD29" s="686">
        <v>1303737</v>
      </c>
      <c r="DE29" s="699"/>
      <c r="DF29" s="699"/>
      <c r="DG29" s="699"/>
      <c r="DH29" s="699"/>
      <c r="DI29" s="699"/>
      <c r="DJ29" s="699"/>
      <c r="DK29" s="700"/>
      <c r="DL29" s="686">
        <v>1248521</v>
      </c>
      <c r="DM29" s="699"/>
      <c r="DN29" s="699"/>
      <c r="DO29" s="699"/>
      <c r="DP29" s="699"/>
      <c r="DQ29" s="699"/>
      <c r="DR29" s="699"/>
      <c r="DS29" s="699"/>
      <c r="DT29" s="699"/>
      <c r="DU29" s="699"/>
      <c r="DV29" s="700"/>
      <c r="DW29" s="683">
        <v>10.199999999999999</v>
      </c>
      <c r="DX29" s="701"/>
      <c r="DY29" s="701"/>
      <c r="DZ29" s="701"/>
      <c r="EA29" s="701"/>
      <c r="EB29" s="701"/>
      <c r="EC29" s="722"/>
    </row>
    <row r="30" spans="2:133" ht="11.25" customHeight="1" x14ac:dyDescent="0.15">
      <c r="B30" s="677" t="s">
        <v>309</v>
      </c>
      <c r="C30" s="678"/>
      <c r="D30" s="678"/>
      <c r="E30" s="678"/>
      <c r="F30" s="678"/>
      <c r="G30" s="678"/>
      <c r="H30" s="678"/>
      <c r="I30" s="678"/>
      <c r="J30" s="678"/>
      <c r="K30" s="678"/>
      <c r="L30" s="678"/>
      <c r="M30" s="678"/>
      <c r="N30" s="678"/>
      <c r="O30" s="678"/>
      <c r="P30" s="678"/>
      <c r="Q30" s="679"/>
      <c r="R30" s="680">
        <v>197001</v>
      </c>
      <c r="S30" s="681"/>
      <c r="T30" s="681"/>
      <c r="U30" s="681"/>
      <c r="V30" s="681"/>
      <c r="W30" s="681"/>
      <c r="X30" s="681"/>
      <c r="Y30" s="682"/>
      <c r="Z30" s="713">
        <v>0.7</v>
      </c>
      <c r="AA30" s="713"/>
      <c r="AB30" s="713"/>
      <c r="AC30" s="713"/>
      <c r="AD30" s="714">
        <v>418</v>
      </c>
      <c r="AE30" s="714"/>
      <c r="AF30" s="714"/>
      <c r="AG30" s="714"/>
      <c r="AH30" s="714"/>
      <c r="AI30" s="714"/>
      <c r="AJ30" s="714"/>
      <c r="AK30" s="714"/>
      <c r="AL30" s="683">
        <v>0</v>
      </c>
      <c r="AM30" s="684"/>
      <c r="AN30" s="684"/>
      <c r="AO30" s="715"/>
      <c r="AP30" s="741" t="s">
        <v>226</v>
      </c>
      <c r="AQ30" s="742"/>
      <c r="AR30" s="742"/>
      <c r="AS30" s="742"/>
      <c r="AT30" s="742"/>
      <c r="AU30" s="742"/>
      <c r="AV30" s="742"/>
      <c r="AW30" s="742"/>
      <c r="AX30" s="742"/>
      <c r="AY30" s="742"/>
      <c r="AZ30" s="742"/>
      <c r="BA30" s="742"/>
      <c r="BB30" s="742"/>
      <c r="BC30" s="742"/>
      <c r="BD30" s="742"/>
      <c r="BE30" s="742"/>
      <c r="BF30" s="743"/>
      <c r="BG30" s="741" t="s">
        <v>310</v>
      </c>
      <c r="BH30" s="754"/>
      <c r="BI30" s="754"/>
      <c r="BJ30" s="754"/>
      <c r="BK30" s="754"/>
      <c r="BL30" s="754"/>
      <c r="BM30" s="754"/>
      <c r="BN30" s="754"/>
      <c r="BO30" s="754"/>
      <c r="BP30" s="754"/>
      <c r="BQ30" s="755"/>
      <c r="BR30" s="741" t="s">
        <v>311</v>
      </c>
      <c r="BS30" s="754"/>
      <c r="BT30" s="754"/>
      <c r="BU30" s="754"/>
      <c r="BV30" s="754"/>
      <c r="BW30" s="754"/>
      <c r="BX30" s="754"/>
      <c r="BY30" s="754"/>
      <c r="BZ30" s="754"/>
      <c r="CA30" s="754"/>
      <c r="CB30" s="755"/>
      <c r="CD30" s="767"/>
      <c r="CE30" s="768"/>
      <c r="CF30" s="719" t="s">
        <v>312</v>
      </c>
      <c r="CG30" s="720"/>
      <c r="CH30" s="720"/>
      <c r="CI30" s="720"/>
      <c r="CJ30" s="720"/>
      <c r="CK30" s="720"/>
      <c r="CL30" s="720"/>
      <c r="CM30" s="720"/>
      <c r="CN30" s="720"/>
      <c r="CO30" s="720"/>
      <c r="CP30" s="720"/>
      <c r="CQ30" s="721"/>
      <c r="CR30" s="680">
        <v>1272408</v>
      </c>
      <c r="CS30" s="681"/>
      <c r="CT30" s="681"/>
      <c r="CU30" s="681"/>
      <c r="CV30" s="681"/>
      <c r="CW30" s="681"/>
      <c r="CX30" s="681"/>
      <c r="CY30" s="682"/>
      <c r="CZ30" s="683">
        <v>4.5</v>
      </c>
      <c r="DA30" s="701"/>
      <c r="DB30" s="701"/>
      <c r="DC30" s="702"/>
      <c r="DD30" s="686">
        <v>1246353</v>
      </c>
      <c r="DE30" s="681"/>
      <c r="DF30" s="681"/>
      <c r="DG30" s="681"/>
      <c r="DH30" s="681"/>
      <c r="DI30" s="681"/>
      <c r="DJ30" s="681"/>
      <c r="DK30" s="682"/>
      <c r="DL30" s="686">
        <v>1191137</v>
      </c>
      <c r="DM30" s="681"/>
      <c r="DN30" s="681"/>
      <c r="DO30" s="681"/>
      <c r="DP30" s="681"/>
      <c r="DQ30" s="681"/>
      <c r="DR30" s="681"/>
      <c r="DS30" s="681"/>
      <c r="DT30" s="681"/>
      <c r="DU30" s="681"/>
      <c r="DV30" s="682"/>
      <c r="DW30" s="683">
        <v>9.6999999999999993</v>
      </c>
      <c r="DX30" s="701"/>
      <c r="DY30" s="701"/>
      <c r="DZ30" s="701"/>
      <c r="EA30" s="701"/>
      <c r="EB30" s="701"/>
      <c r="EC30" s="722"/>
    </row>
    <row r="31" spans="2:133" ht="11.25" customHeight="1" x14ac:dyDescent="0.15">
      <c r="B31" s="677" t="s">
        <v>313</v>
      </c>
      <c r="C31" s="678"/>
      <c r="D31" s="678"/>
      <c r="E31" s="678"/>
      <c r="F31" s="678"/>
      <c r="G31" s="678"/>
      <c r="H31" s="678"/>
      <c r="I31" s="678"/>
      <c r="J31" s="678"/>
      <c r="K31" s="678"/>
      <c r="L31" s="678"/>
      <c r="M31" s="678"/>
      <c r="N31" s="678"/>
      <c r="O31" s="678"/>
      <c r="P31" s="678"/>
      <c r="Q31" s="679"/>
      <c r="R31" s="680">
        <v>11043184</v>
      </c>
      <c r="S31" s="681"/>
      <c r="T31" s="681"/>
      <c r="U31" s="681"/>
      <c r="V31" s="681"/>
      <c r="W31" s="681"/>
      <c r="X31" s="681"/>
      <c r="Y31" s="682"/>
      <c r="Z31" s="713">
        <v>37.200000000000003</v>
      </c>
      <c r="AA31" s="713"/>
      <c r="AB31" s="713"/>
      <c r="AC31" s="713"/>
      <c r="AD31" s="714" t="s">
        <v>187</v>
      </c>
      <c r="AE31" s="714"/>
      <c r="AF31" s="714"/>
      <c r="AG31" s="714"/>
      <c r="AH31" s="714"/>
      <c r="AI31" s="714"/>
      <c r="AJ31" s="714"/>
      <c r="AK31" s="714"/>
      <c r="AL31" s="683" t="s">
        <v>187</v>
      </c>
      <c r="AM31" s="684"/>
      <c r="AN31" s="684"/>
      <c r="AO31" s="715"/>
      <c r="AP31" s="756" t="s">
        <v>314</v>
      </c>
      <c r="AQ31" s="757"/>
      <c r="AR31" s="757"/>
      <c r="AS31" s="757"/>
      <c r="AT31" s="762" t="s">
        <v>315</v>
      </c>
      <c r="AU31" s="231"/>
      <c r="AV31" s="231"/>
      <c r="AW31" s="231"/>
      <c r="AX31" s="746" t="s">
        <v>190</v>
      </c>
      <c r="AY31" s="747"/>
      <c r="AZ31" s="747"/>
      <c r="BA31" s="747"/>
      <c r="BB31" s="747"/>
      <c r="BC31" s="747"/>
      <c r="BD31" s="747"/>
      <c r="BE31" s="747"/>
      <c r="BF31" s="748"/>
      <c r="BG31" s="749">
        <v>99.1</v>
      </c>
      <c r="BH31" s="750"/>
      <c r="BI31" s="750"/>
      <c r="BJ31" s="750"/>
      <c r="BK31" s="750"/>
      <c r="BL31" s="750"/>
      <c r="BM31" s="751">
        <v>97.8</v>
      </c>
      <c r="BN31" s="750"/>
      <c r="BO31" s="750"/>
      <c r="BP31" s="750"/>
      <c r="BQ31" s="752"/>
      <c r="BR31" s="749">
        <v>99.3</v>
      </c>
      <c r="BS31" s="750"/>
      <c r="BT31" s="750"/>
      <c r="BU31" s="750"/>
      <c r="BV31" s="750"/>
      <c r="BW31" s="750"/>
      <c r="BX31" s="751">
        <v>97.8</v>
      </c>
      <c r="BY31" s="750"/>
      <c r="BZ31" s="750"/>
      <c r="CA31" s="750"/>
      <c r="CB31" s="752"/>
      <c r="CD31" s="767"/>
      <c r="CE31" s="768"/>
      <c r="CF31" s="719" t="s">
        <v>316</v>
      </c>
      <c r="CG31" s="720"/>
      <c r="CH31" s="720"/>
      <c r="CI31" s="720"/>
      <c r="CJ31" s="720"/>
      <c r="CK31" s="720"/>
      <c r="CL31" s="720"/>
      <c r="CM31" s="720"/>
      <c r="CN31" s="720"/>
      <c r="CO31" s="720"/>
      <c r="CP31" s="720"/>
      <c r="CQ31" s="721"/>
      <c r="CR31" s="680">
        <v>57384</v>
      </c>
      <c r="CS31" s="699"/>
      <c r="CT31" s="699"/>
      <c r="CU31" s="699"/>
      <c r="CV31" s="699"/>
      <c r="CW31" s="699"/>
      <c r="CX31" s="699"/>
      <c r="CY31" s="700"/>
      <c r="CZ31" s="683">
        <v>0.2</v>
      </c>
      <c r="DA31" s="701"/>
      <c r="DB31" s="701"/>
      <c r="DC31" s="702"/>
      <c r="DD31" s="686">
        <v>57384</v>
      </c>
      <c r="DE31" s="699"/>
      <c r="DF31" s="699"/>
      <c r="DG31" s="699"/>
      <c r="DH31" s="699"/>
      <c r="DI31" s="699"/>
      <c r="DJ31" s="699"/>
      <c r="DK31" s="700"/>
      <c r="DL31" s="686">
        <v>57384</v>
      </c>
      <c r="DM31" s="699"/>
      <c r="DN31" s="699"/>
      <c r="DO31" s="699"/>
      <c r="DP31" s="699"/>
      <c r="DQ31" s="699"/>
      <c r="DR31" s="699"/>
      <c r="DS31" s="699"/>
      <c r="DT31" s="699"/>
      <c r="DU31" s="699"/>
      <c r="DV31" s="700"/>
      <c r="DW31" s="683">
        <v>0.5</v>
      </c>
      <c r="DX31" s="701"/>
      <c r="DY31" s="701"/>
      <c r="DZ31" s="701"/>
      <c r="EA31" s="701"/>
      <c r="EB31" s="701"/>
      <c r="EC31" s="722"/>
    </row>
    <row r="32" spans="2:133" ht="11.25" customHeight="1" x14ac:dyDescent="0.15">
      <c r="B32" s="771" t="s">
        <v>317</v>
      </c>
      <c r="C32" s="772"/>
      <c r="D32" s="772"/>
      <c r="E32" s="772"/>
      <c r="F32" s="772"/>
      <c r="G32" s="772"/>
      <c r="H32" s="772"/>
      <c r="I32" s="772"/>
      <c r="J32" s="772"/>
      <c r="K32" s="772"/>
      <c r="L32" s="772"/>
      <c r="M32" s="772"/>
      <c r="N32" s="772"/>
      <c r="O32" s="772"/>
      <c r="P32" s="772"/>
      <c r="Q32" s="773"/>
      <c r="R32" s="680">
        <v>639</v>
      </c>
      <c r="S32" s="681"/>
      <c r="T32" s="681"/>
      <c r="U32" s="681"/>
      <c r="V32" s="681"/>
      <c r="W32" s="681"/>
      <c r="X32" s="681"/>
      <c r="Y32" s="682"/>
      <c r="Z32" s="713">
        <v>0</v>
      </c>
      <c r="AA32" s="713"/>
      <c r="AB32" s="713"/>
      <c r="AC32" s="713"/>
      <c r="AD32" s="714">
        <v>639</v>
      </c>
      <c r="AE32" s="714"/>
      <c r="AF32" s="714"/>
      <c r="AG32" s="714"/>
      <c r="AH32" s="714"/>
      <c r="AI32" s="714"/>
      <c r="AJ32" s="714"/>
      <c r="AK32" s="714"/>
      <c r="AL32" s="683">
        <v>0</v>
      </c>
      <c r="AM32" s="684"/>
      <c r="AN32" s="684"/>
      <c r="AO32" s="715"/>
      <c r="AP32" s="758"/>
      <c r="AQ32" s="759"/>
      <c r="AR32" s="759"/>
      <c r="AS32" s="759"/>
      <c r="AT32" s="763"/>
      <c r="AU32" s="230" t="s">
        <v>318</v>
      </c>
      <c r="AV32" s="230"/>
      <c r="AW32" s="230"/>
      <c r="AX32" s="677" t="s">
        <v>319</v>
      </c>
      <c r="AY32" s="678"/>
      <c r="AZ32" s="678"/>
      <c r="BA32" s="678"/>
      <c r="BB32" s="678"/>
      <c r="BC32" s="678"/>
      <c r="BD32" s="678"/>
      <c r="BE32" s="678"/>
      <c r="BF32" s="679"/>
      <c r="BG32" s="753">
        <v>99.1</v>
      </c>
      <c r="BH32" s="699"/>
      <c r="BI32" s="699"/>
      <c r="BJ32" s="699"/>
      <c r="BK32" s="699"/>
      <c r="BL32" s="699"/>
      <c r="BM32" s="684">
        <v>97.6</v>
      </c>
      <c r="BN32" s="745"/>
      <c r="BO32" s="745"/>
      <c r="BP32" s="745"/>
      <c r="BQ32" s="726"/>
      <c r="BR32" s="753">
        <v>99.2</v>
      </c>
      <c r="BS32" s="699"/>
      <c r="BT32" s="699"/>
      <c r="BU32" s="699"/>
      <c r="BV32" s="699"/>
      <c r="BW32" s="699"/>
      <c r="BX32" s="684">
        <v>97.6</v>
      </c>
      <c r="BY32" s="745"/>
      <c r="BZ32" s="745"/>
      <c r="CA32" s="745"/>
      <c r="CB32" s="726"/>
      <c r="CD32" s="769"/>
      <c r="CE32" s="770"/>
      <c r="CF32" s="719" t="s">
        <v>320</v>
      </c>
      <c r="CG32" s="720"/>
      <c r="CH32" s="720"/>
      <c r="CI32" s="720"/>
      <c r="CJ32" s="720"/>
      <c r="CK32" s="720"/>
      <c r="CL32" s="720"/>
      <c r="CM32" s="720"/>
      <c r="CN32" s="720"/>
      <c r="CO32" s="720"/>
      <c r="CP32" s="720"/>
      <c r="CQ32" s="721"/>
      <c r="CR32" s="680" t="s">
        <v>187</v>
      </c>
      <c r="CS32" s="681"/>
      <c r="CT32" s="681"/>
      <c r="CU32" s="681"/>
      <c r="CV32" s="681"/>
      <c r="CW32" s="681"/>
      <c r="CX32" s="681"/>
      <c r="CY32" s="682"/>
      <c r="CZ32" s="683" t="s">
        <v>137</v>
      </c>
      <c r="DA32" s="701"/>
      <c r="DB32" s="701"/>
      <c r="DC32" s="702"/>
      <c r="DD32" s="686" t="s">
        <v>137</v>
      </c>
      <c r="DE32" s="681"/>
      <c r="DF32" s="681"/>
      <c r="DG32" s="681"/>
      <c r="DH32" s="681"/>
      <c r="DI32" s="681"/>
      <c r="DJ32" s="681"/>
      <c r="DK32" s="682"/>
      <c r="DL32" s="686" t="s">
        <v>187</v>
      </c>
      <c r="DM32" s="681"/>
      <c r="DN32" s="681"/>
      <c r="DO32" s="681"/>
      <c r="DP32" s="681"/>
      <c r="DQ32" s="681"/>
      <c r="DR32" s="681"/>
      <c r="DS32" s="681"/>
      <c r="DT32" s="681"/>
      <c r="DU32" s="681"/>
      <c r="DV32" s="682"/>
      <c r="DW32" s="683" t="s">
        <v>137</v>
      </c>
      <c r="DX32" s="701"/>
      <c r="DY32" s="701"/>
      <c r="DZ32" s="701"/>
      <c r="EA32" s="701"/>
      <c r="EB32" s="701"/>
      <c r="EC32" s="722"/>
    </row>
    <row r="33" spans="2:133" ht="11.25" customHeight="1" x14ac:dyDescent="0.15">
      <c r="B33" s="677" t="s">
        <v>321</v>
      </c>
      <c r="C33" s="678"/>
      <c r="D33" s="678"/>
      <c r="E33" s="678"/>
      <c r="F33" s="678"/>
      <c r="G33" s="678"/>
      <c r="H33" s="678"/>
      <c r="I33" s="678"/>
      <c r="J33" s="678"/>
      <c r="K33" s="678"/>
      <c r="L33" s="678"/>
      <c r="M33" s="678"/>
      <c r="N33" s="678"/>
      <c r="O33" s="678"/>
      <c r="P33" s="678"/>
      <c r="Q33" s="679"/>
      <c r="R33" s="680">
        <v>1786520</v>
      </c>
      <c r="S33" s="681"/>
      <c r="T33" s="681"/>
      <c r="U33" s="681"/>
      <c r="V33" s="681"/>
      <c r="W33" s="681"/>
      <c r="X33" s="681"/>
      <c r="Y33" s="682"/>
      <c r="Z33" s="713">
        <v>6</v>
      </c>
      <c r="AA33" s="713"/>
      <c r="AB33" s="713"/>
      <c r="AC33" s="713"/>
      <c r="AD33" s="714" t="s">
        <v>137</v>
      </c>
      <c r="AE33" s="714"/>
      <c r="AF33" s="714"/>
      <c r="AG33" s="714"/>
      <c r="AH33" s="714"/>
      <c r="AI33" s="714"/>
      <c r="AJ33" s="714"/>
      <c r="AK33" s="714"/>
      <c r="AL33" s="683" t="s">
        <v>137</v>
      </c>
      <c r="AM33" s="684"/>
      <c r="AN33" s="684"/>
      <c r="AO33" s="715"/>
      <c r="AP33" s="760"/>
      <c r="AQ33" s="761"/>
      <c r="AR33" s="761"/>
      <c r="AS33" s="761"/>
      <c r="AT33" s="764"/>
      <c r="AU33" s="232"/>
      <c r="AV33" s="232"/>
      <c r="AW33" s="232"/>
      <c r="AX33" s="661" t="s">
        <v>322</v>
      </c>
      <c r="AY33" s="662"/>
      <c r="AZ33" s="662"/>
      <c r="BA33" s="662"/>
      <c r="BB33" s="662"/>
      <c r="BC33" s="662"/>
      <c r="BD33" s="662"/>
      <c r="BE33" s="662"/>
      <c r="BF33" s="663"/>
      <c r="BG33" s="744">
        <v>99.1</v>
      </c>
      <c r="BH33" s="665"/>
      <c r="BI33" s="665"/>
      <c r="BJ33" s="665"/>
      <c r="BK33" s="665"/>
      <c r="BL33" s="665"/>
      <c r="BM33" s="707">
        <v>98</v>
      </c>
      <c r="BN33" s="665"/>
      <c r="BO33" s="665"/>
      <c r="BP33" s="665"/>
      <c r="BQ33" s="709"/>
      <c r="BR33" s="744">
        <v>99.4</v>
      </c>
      <c r="BS33" s="665"/>
      <c r="BT33" s="665"/>
      <c r="BU33" s="665"/>
      <c r="BV33" s="665"/>
      <c r="BW33" s="665"/>
      <c r="BX33" s="707">
        <v>97.9</v>
      </c>
      <c r="BY33" s="665"/>
      <c r="BZ33" s="665"/>
      <c r="CA33" s="665"/>
      <c r="CB33" s="709"/>
      <c r="CD33" s="719" t="s">
        <v>323</v>
      </c>
      <c r="CE33" s="720"/>
      <c r="CF33" s="720"/>
      <c r="CG33" s="720"/>
      <c r="CH33" s="720"/>
      <c r="CI33" s="720"/>
      <c r="CJ33" s="720"/>
      <c r="CK33" s="720"/>
      <c r="CL33" s="720"/>
      <c r="CM33" s="720"/>
      <c r="CN33" s="720"/>
      <c r="CO33" s="720"/>
      <c r="CP33" s="720"/>
      <c r="CQ33" s="721"/>
      <c r="CR33" s="680">
        <v>15960177</v>
      </c>
      <c r="CS33" s="699"/>
      <c r="CT33" s="699"/>
      <c r="CU33" s="699"/>
      <c r="CV33" s="699"/>
      <c r="CW33" s="699"/>
      <c r="CX33" s="699"/>
      <c r="CY33" s="700"/>
      <c r="CZ33" s="683">
        <v>57</v>
      </c>
      <c r="DA33" s="701"/>
      <c r="DB33" s="701"/>
      <c r="DC33" s="702"/>
      <c r="DD33" s="686">
        <v>7701724</v>
      </c>
      <c r="DE33" s="699"/>
      <c r="DF33" s="699"/>
      <c r="DG33" s="699"/>
      <c r="DH33" s="699"/>
      <c r="DI33" s="699"/>
      <c r="DJ33" s="699"/>
      <c r="DK33" s="700"/>
      <c r="DL33" s="686">
        <v>5511745</v>
      </c>
      <c r="DM33" s="699"/>
      <c r="DN33" s="699"/>
      <c r="DO33" s="699"/>
      <c r="DP33" s="699"/>
      <c r="DQ33" s="699"/>
      <c r="DR33" s="699"/>
      <c r="DS33" s="699"/>
      <c r="DT33" s="699"/>
      <c r="DU33" s="699"/>
      <c r="DV33" s="700"/>
      <c r="DW33" s="683">
        <v>44.8</v>
      </c>
      <c r="DX33" s="701"/>
      <c r="DY33" s="701"/>
      <c r="DZ33" s="701"/>
      <c r="EA33" s="701"/>
      <c r="EB33" s="701"/>
      <c r="EC33" s="722"/>
    </row>
    <row r="34" spans="2:133" ht="11.25" customHeight="1" x14ac:dyDescent="0.15">
      <c r="B34" s="677" t="s">
        <v>324</v>
      </c>
      <c r="C34" s="678"/>
      <c r="D34" s="678"/>
      <c r="E34" s="678"/>
      <c r="F34" s="678"/>
      <c r="G34" s="678"/>
      <c r="H34" s="678"/>
      <c r="I34" s="678"/>
      <c r="J34" s="678"/>
      <c r="K34" s="678"/>
      <c r="L34" s="678"/>
      <c r="M34" s="678"/>
      <c r="N34" s="678"/>
      <c r="O34" s="678"/>
      <c r="P34" s="678"/>
      <c r="Q34" s="679"/>
      <c r="R34" s="680">
        <v>29146</v>
      </c>
      <c r="S34" s="681"/>
      <c r="T34" s="681"/>
      <c r="U34" s="681"/>
      <c r="V34" s="681"/>
      <c r="W34" s="681"/>
      <c r="X34" s="681"/>
      <c r="Y34" s="682"/>
      <c r="Z34" s="713">
        <v>0.1</v>
      </c>
      <c r="AA34" s="713"/>
      <c r="AB34" s="713"/>
      <c r="AC34" s="713"/>
      <c r="AD34" s="714">
        <v>8092</v>
      </c>
      <c r="AE34" s="714"/>
      <c r="AF34" s="714"/>
      <c r="AG34" s="714"/>
      <c r="AH34" s="714"/>
      <c r="AI34" s="714"/>
      <c r="AJ34" s="714"/>
      <c r="AK34" s="714"/>
      <c r="AL34" s="683">
        <v>0.1</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19" t="s">
        <v>325</v>
      </c>
      <c r="CE34" s="720"/>
      <c r="CF34" s="720"/>
      <c r="CG34" s="720"/>
      <c r="CH34" s="720"/>
      <c r="CI34" s="720"/>
      <c r="CJ34" s="720"/>
      <c r="CK34" s="720"/>
      <c r="CL34" s="720"/>
      <c r="CM34" s="720"/>
      <c r="CN34" s="720"/>
      <c r="CO34" s="720"/>
      <c r="CP34" s="720"/>
      <c r="CQ34" s="721"/>
      <c r="CR34" s="680">
        <v>3057813</v>
      </c>
      <c r="CS34" s="681"/>
      <c r="CT34" s="681"/>
      <c r="CU34" s="681"/>
      <c r="CV34" s="681"/>
      <c r="CW34" s="681"/>
      <c r="CX34" s="681"/>
      <c r="CY34" s="682"/>
      <c r="CZ34" s="683">
        <v>10.9</v>
      </c>
      <c r="DA34" s="701"/>
      <c r="DB34" s="701"/>
      <c r="DC34" s="702"/>
      <c r="DD34" s="686">
        <v>2196631</v>
      </c>
      <c r="DE34" s="681"/>
      <c r="DF34" s="681"/>
      <c r="DG34" s="681"/>
      <c r="DH34" s="681"/>
      <c r="DI34" s="681"/>
      <c r="DJ34" s="681"/>
      <c r="DK34" s="682"/>
      <c r="DL34" s="686">
        <v>1715822</v>
      </c>
      <c r="DM34" s="681"/>
      <c r="DN34" s="681"/>
      <c r="DO34" s="681"/>
      <c r="DP34" s="681"/>
      <c r="DQ34" s="681"/>
      <c r="DR34" s="681"/>
      <c r="DS34" s="681"/>
      <c r="DT34" s="681"/>
      <c r="DU34" s="681"/>
      <c r="DV34" s="682"/>
      <c r="DW34" s="683">
        <v>14</v>
      </c>
      <c r="DX34" s="701"/>
      <c r="DY34" s="701"/>
      <c r="DZ34" s="701"/>
      <c r="EA34" s="701"/>
      <c r="EB34" s="701"/>
      <c r="EC34" s="722"/>
    </row>
    <row r="35" spans="2:133" ht="11.25" customHeight="1" x14ac:dyDescent="0.15">
      <c r="B35" s="677" t="s">
        <v>326</v>
      </c>
      <c r="C35" s="678"/>
      <c r="D35" s="678"/>
      <c r="E35" s="678"/>
      <c r="F35" s="678"/>
      <c r="G35" s="678"/>
      <c r="H35" s="678"/>
      <c r="I35" s="678"/>
      <c r="J35" s="678"/>
      <c r="K35" s="678"/>
      <c r="L35" s="678"/>
      <c r="M35" s="678"/>
      <c r="N35" s="678"/>
      <c r="O35" s="678"/>
      <c r="P35" s="678"/>
      <c r="Q35" s="679"/>
      <c r="R35" s="680">
        <v>751153</v>
      </c>
      <c r="S35" s="681"/>
      <c r="T35" s="681"/>
      <c r="U35" s="681"/>
      <c r="V35" s="681"/>
      <c r="W35" s="681"/>
      <c r="X35" s="681"/>
      <c r="Y35" s="682"/>
      <c r="Z35" s="713">
        <v>2.5</v>
      </c>
      <c r="AA35" s="713"/>
      <c r="AB35" s="713"/>
      <c r="AC35" s="713"/>
      <c r="AD35" s="714" t="s">
        <v>137</v>
      </c>
      <c r="AE35" s="714"/>
      <c r="AF35" s="714"/>
      <c r="AG35" s="714"/>
      <c r="AH35" s="714"/>
      <c r="AI35" s="714"/>
      <c r="AJ35" s="714"/>
      <c r="AK35" s="714"/>
      <c r="AL35" s="683" t="s">
        <v>137</v>
      </c>
      <c r="AM35" s="684"/>
      <c r="AN35" s="684"/>
      <c r="AO35" s="715"/>
      <c r="AP35" s="235"/>
      <c r="AQ35" s="741" t="s">
        <v>327</v>
      </c>
      <c r="AR35" s="742"/>
      <c r="AS35" s="742"/>
      <c r="AT35" s="742"/>
      <c r="AU35" s="742"/>
      <c r="AV35" s="742"/>
      <c r="AW35" s="742"/>
      <c r="AX35" s="742"/>
      <c r="AY35" s="742"/>
      <c r="AZ35" s="742"/>
      <c r="BA35" s="742"/>
      <c r="BB35" s="742"/>
      <c r="BC35" s="742"/>
      <c r="BD35" s="742"/>
      <c r="BE35" s="742"/>
      <c r="BF35" s="743"/>
      <c r="BG35" s="741" t="s">
        <v>328</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19" t="s">
        <v>329</v>
      </c>
      <c r="CE35" s="720"/>
      <c r="CF35" s="720"/>
      <c r="CG35" s="720"/>
      <c r="CH35" s="720"/>
      <c r="CI35" s="720"/>
      <c r="CJ35" s="720"/>
      <c r="CK35" s="720"/>
      <c r="CL35" s="720"/>
      <c r="CM35" s="720"/>
      <c r="CN35" s="720"/>
      <c r="CO35" s="720"/>
      <c r="CP35" s="720"/>
      <c r="CQ35" s="721"/>
      <c r="CR35" s="680">
        <v>244858</v>
      </c>
      <c r="CS35" s="699"/>
      <c r="CT35" s="699"/>
      <c r="CU35" s="699"/>
      <c r="CV35" s="699"/>
      <c r="CW35" s="699"/>
      <c r="CX35" s="699"/>
      <c r="CY35" s="700"/>
      <c r="CZ35" s="683">
        <v>0.9</v>
      </c>
      <c r="DA35" s="701"/>
      <c r="DB35" s="701"/>
      <c r="DC35" s="702"/>
      <c r="DD35" s="686">
        <v>206300</v>
      </c>
      <c r="DE35" s="699"/>
      <c r="DF35" s="699"/>
      <c r="DG35" s="699"/>
      <c r="DH35" s="699"/>
      <c r="DI35" s="699"/>
      <c r="DJ35" s="699"/>
      <c r="DK35" s="700"/>
      <c r="DL35" s="686">
        <v>189216</v>
      </c>
      <c r="DM35" s="699"/>
      <c r="DN35" s="699"/>
      <c r="DO35" s="699"/>
      <c r="DP35" s="699"/>
      <c r="DQ35" s="699"/>
      <c r="DR35" s="699"/>
      <c r="DS35" s="699"/>
      <c r="DT35" s="699"/>
      <c r="DU35" s="699"/>
      <c r="DV35" s="700"/>
      <c r="DW35" s="683">
        <v>1.5</v>
      </c>
      <c r="DX35" s="701"/>
      <c r="DY35" s="701"/>
      <c r="DZ35" s="701"/>
      <c r="EA35" s="701"/>
      <c r="EB35" s="701"/>
      <c r="EC35" s="722"/>
    </row>
    <row r="36" spans="2:133" ht="11.25" customHeight="1" x14ac:dyDescent="0.15">
      <c r="B36" s="677" t="s">
        <v>330</v>
      </c>
      <c r="C36" s="678"/>
      <c r="D36" s="678"/>
      <c r="E36" s="678"/>
      <c r="F36" s="678"/>
      <c r="G36" s="678"/>
      <c r="H36" s="678"/>
      <c r="I36" s="678"/>
      <c r="J36" s="678"/>
      <c r="K36" s="678"/>
      <c r="L36" s="678"/>
      <c r="M36" s="678"/>
      <c r="N36" s="678"/>
      <c r="O36" s="678"/>
      <c r="P36" s="678"/>
      <c r="Q36" s="679"/>
      <c r="R36" s="680">
        <v>1352662</v>
      </c>
      <c r="S36" s="681"/>
      <c r="T36" s="681"/>
      <c r="U36" s="681"/>
      <c r="V36" s="681"/>
      <c r="W36" s="681"/>
      <c r="X36" s="681"/>
      <c r="Y36" s="682"/>
      <c r="Z36" s="713">
        <v>4.5999999999999996</v>
      </c>
      <c r="AA36" s="713"/>
      <c r="AB36" s="713"/>
      <c r="AC36" s="713"/>
      <c r="AD36" s="714" t="s">
        <v>187</v>
      </c>
      <c r="AE36" s="714"/>
      <c r="AF36" s="714"/>
      <c r="AG36" s="714"/>
      <c r="AH36" s="714"/>
      <c r="AI36" s="714"/>
      <c r="AJ36" s="714"/>
      <c r="AK36" s="714"/>
      <c r="AL36" s="683" t="s">
        <v>187</v>
      </c>
      <c r="AM36" s="684"/>
      <c r="AN36" s="684"/>
      <c r="AO36" s="715"/>
      <c r="AP36" s="235"/>
      <c r="AQ36" s="732" t="s">
        <v>331</v>
      </c>
      <c r="AR36" s="733"/>
      <c r="AS36" s="733"/>
      <c r="AT36" s="733"/>
      <c r="AU36" s="733"/>
      <c r="AV36" s="733"/>
      <c r="AW36" s="733"/>
      <c r="AX36" s="733"/>
      <c r="AY36" s="734"/>
      <c r="AZ36" s="735">
        <v>2624125</v>
      </c>
      <c r="BA36" s="736"/>
      <c r="BB36" s="736"/>
      <c r="BC36" s="736"/>
      <c r="BD36" s="736"/>
      <c r="BE36" s="736"/>
      <c r="BF36" s="737"/>
      <c r="BG36" s="738" t="s">
        <v>332</v>
      </c>
      <c r="BH36" s="739"/>
      <c r="BI36" s="739"/>
      <c r="BJ36" s="739"/>
      <c r="BK36" s="739"/>
      <c r="BL36" s="739"/>
      <c r="BM36" s="739"/>
      <c r="BN36" s="739"/>
      <c r="BO36" s="739"/>
      <c r="BP36" s="739"/>
      <c r="BQ36" s="739"/>
      <c r="BR36" s="739"/>
      <c r="BS36" s="739"/>
      <c r="BT36" s="739"/>
      <c r="BU36" s="740"/>
      <c r="BV36" s="735">
        <v>142464</v>
      </c>
      <c r="BW36" s="736"/>
      <c r="BX36" s="736"/>
      <c r="BY36" s="736"/>
      <c r="BZ36" s="736"/>
      <c r="CA36" s="736"/>
      <c r="CB36" s="737"/>
      <c r="CD36" s="719" t="s">
        <v>333</v>
      </c>
      <c r="CE36" s="720"/>
      <c r="CF36" s="720"/>
      <c r="CG36" s="720"/>
      <c r="CH36" s="720"/>
      <c r="CI36" s="720"/>
      <c r="CJ36" s="720"/>
      <c r="CK36" s="720"/>
      <c r="CL36" s="720"/>
      <c r="CM36" s="720"/>
      <c r="CN36" s="720"/>
      <c r="CO36" s="720"/>
      <c r="CP36" s="720"/>
      <c r="CQ36" s="721"/>
      <c r="CR36" s="680">
        <v>9369020</v>
      </c>
      <c r="CS36" s="681"/>
      <c r="CT36" s="681"/>
      <c r="CU36" s="681"/>
      <c r="CV36" s="681"/>
      <c r="CW36" s="681"/>
      <c r="CX36" s="681"/>
      <c r="CY36" s="682"/>
      <c r="CZ36" s="683">
        <v>33.5</v>
      </c>
      <c r="DA36" s="701"/>
      <c r="DB36" s="701"/>
      <c r="DC36" s="702"/>
      <c r="DD36" s="686">
        <v>3198443</v>
      </c>
      <c r="DE36" s="681"/>
      <c r="DF36" s="681"/>
      <c r="DG36" s="681"/>
      <c r="DH36" s="681"/>
      <c r="DI36" s="681"/>
      <c r="DJ36" s="681"/>
      <c r="DK36" s="682"/>
      <c r="DL36" s="686">
        <v>2080288</v>
      </c>
      <c r="DM36" s="681"/>
      <c r="DN36" s="681"/>
      <c r="DO36" s="681"/>
      <c r="DP36" s="681"/>
      <c r="DQ36" s="681"/>
      <c r="DR36" s="681"/>
      <c r="DS36" s="681"/>
      <c r="DT36" s="681"/>
      <c r="DU36" s="681"/>
      <c r="DV36" s="682"/>
      <c r="DW36" s="683">
        <v>16.899999999999999</v>
      </c>
      <c r="DX36" s="701"/>
      <c r="DY36" s="701"/>
      <c r="DZ36" s="701"/>
      <c r="EA36" s="701"/>
      <c r="EB36" s="701"/>
      <c r="EC36" s="722"/>
    </row>
    <row r="37" spans="2:133" ht="11.25" customHeight="1" x14ac:dyDescent="0.15">
      <c r="B37" s="677" t="s">
        <v>334</v>
      </c>
      <c r="C37" s="678"/>
      <c r="D37" s="678"/>
      <c r="E37" s="678"/>
      <c r="F37" s="678"/>
      <c r="G37" s="678"/>
      <c r="H37" s="678"/>
      <c r="I37" s="678"/>
      <c r="J37" s="678"/>
      <c r="K37" s="678"/>
      <c r="L37" s="678"/>
      <c r="M37" s="678"/>
      <c r="N37" s="678"/>
      <c r="O37" s="678"/>
      <c r="P37" s="678"/>
      <c r="Q37" s="679"/>
      <c r="R37" s="680">
        <v>839023</v>
      </c>
      <c r="S37" s="681"/>
      <c r="T37" s="681"/>
      <c r="U37" s="681"/>
      <c r="V37" s="681"/>
      <c r="W37" s="681"/>
      <c r="X37" s="681"/>
      <c r="Y37" s="682"/>
      <c r="Z37" s="713">
        <v>2.8</v>
      </c>
      <c r="AA37" s="713"/>
      <c r="AB37" s="713"/>
      <c r="AC37" s="713"/>
      <c r="AD37" s="714" t="s">
        <v>137</v>
      </c>
      <c r="AE37" s="714"/>
      <c r="AF37" s="714"/>
      <c r="AG37" s="714"/>
      <c r="AH37" s="714"/>
      <c r="AI37" s="714"/>
      <c r="AJ37" s="714"/>
      <c r="AK37" s="714"/>
      <c r="AL37" s="683" t="s">
        <v>137</v>
      </c>
      <c r="AM37" s="684"/>
      <c r="AN37" s="684"/>
      <c r="AO37" s="715"/>
      <c r="AQ37" s="723" t="s">
        <v>335</v>
      </c>
      <c r="AR37" s="724"/>
      <c r="AS37" s="724"/>
      <c r="AT37" s="724"/>
      <c r="AU37" s="724"/>
      <c r="AV37" s="724"/>
      <c r="AW37" s="724"/>
      <c r="AX37" s="724"/>
      <c r="AY37" s="725"/>
      <c r="AZ37" s="680">
        <v>586304</v>
      </c>
      <c r="BA37" s="681"/>
      <c r="BB37" s="681"/>
      <c r="BC37" s="681"/>
      <c r="BD37" s="699"/>
      <c r="BE37" s="699"/>
      <c r="BF37" s="726"/>
      <c r="BG37" s="719" t="s">
        <v>336</v>
      </c>
      <c r="BH37" s="720"/>
      <c r="BI37" s="720"/>
      <c r="BJ37" s="720"/>
      <c r="BK37" s="720"/>
      <c r="BL37" s="720"/>
      <c r="BM37" s="720"/>
      <c r="BN37" s="720"/>
      <c r="BO37" s="720"/>
      <c r="BP37" s="720"/>
      <c r="BQ37" s="720"/>
      <c r="BR37" s="720"/>
      <c r="BS37" s="720"/>
      <c r="BT37" s="720"/>
      <c r="BU37" s="721"/>
      <c r="BV37" s="680">
        <v>62603</v>
      </c>
      <c r="BW37" s="681"/>
      <c r="BX37" s="681"/>
      <c r="BY37" s="681"/>
      <c r="BZ37" s="681"/>
      <c r="CA37" s="681"/>
      <c r="CB37" s="727"/>
      <c r="CD37" s="719" t="s">
        <v>337</v>
      </c>
      <c r="CE37" s="720"/>
      <c r="CF37" s="720"/>
      <c r="CG37" s="720"/>
      <c r="CH37" s="720"/>
      <c r="CI37" s="720"/>
      <c r="CJ37" s="720"/>
      <c r="CK37" s="720"/>
      <c r="CL37" s="720"/>
      <c r="CM37" s="720"/>
      <c r="CN37" s="720"/>
      <c r="CO37" s="720"/>
      <c r="CP37" s="720"/>
      <c r="CQ37" s="721"/>
      <c r="CR37" s="680">
        <v>1559654</v>
      </c>
      <c r="CS37" s="699"/>
      <c r="CT37" s="699"/>
      <c r="CU37" s="699"/>
      <c r="CV37" s="699"/>
      <c r="CW37" s="699"/>
      <c r="CX37" s="699"/>
      <c r="CY37" s="700"/>
      <c r="CZ37" s="683">
        <v>5.6</v>
      </c>
      <c r="DA37" s="701"/>
      <c r="DB37" s="701"/>
      <c r="DC37" s="702"/>
      <c r="DD37" s="686">
        <v>1559654</v>
      </c>
      <c r="DE37" s="699"/>
      <c r="DF37" s="699"/>
      <c r="DG37" s="699"/>
      <c r="DH37" s="699"/>
      <c r="DI37" s="699"/>
      <c r="DJ37" s="699"/>
      <c r="DK37" s="700"/>
      <c r="DL37" s="686">
        <v>1443333</v>
      </c>
      <c r="DM37" s="699"/>
      <c r="DN37" s="699"/>
      <c r="DO37" s="699"/>
      <c r="DP37" s="699"/>
      <c r="DQ37" s="699"/>
      <c r="DR37" s="699"/>
      <c r="DS37" s="699"/>
      <c r="DT37" s="699"/>
      <c r="DU37" s="699"/>
      <c r="DV37" s="700"/>
      <c r="DW37" s="683">
        <v>11.7</v>
      </c>
      <c r="DX37" s="701"/>
      <c r="DY37" s="701"/>
      <c r="DZ37" s="701"/>
      <c r="EA37" s="701"/>
      <c r="EB37" s="701"/>
      <c r="EC37" s="722"/>
    </row>
    <row r="38" spans="2:133" ht="11.25" customHeight="1" x14ac:dyDescent="0.15">
      <c r="B38" s="677" t="s">
        <v>338</v>
      </c>
      <c r="C38" s="678"/>
      <c r="D38" s="678"/>
      <c r="E38" s="678"/>
      <c r="F38" s="678"/>
      <c r="G38" s="678"/>
      <c r="H38" s="678"/>
      <c r="I38" s="678"/>
      <c r="J38" s="678"/>
      <c r="K38" s="678"/>
      <c r="L38" s="678"/>
      <c r="M38" s="678"/>
      <c r="N38" s="678"/>
      <c r="O38" s="678"/>
      <c r="P38" s="678"/>
      <c r="Q38" s="679"/>
      <c r="R38" s="680">
        <v>328818</v>
      </c>
      <c r="S38" s="681"/>
      <c r="T38" s="681"/>
      <c r="U38" s="681"/>
      <c r="V38" s="681"/>
      <c r="W38" s="681"/>
      <c r="X38" s="681"/>
      <c r="Y38" s="682"/>
      <c r="Z38" s="713">
        <v>1.1000000000000001</v>
      </c>
      <c r="AA38" s="713"/>
      <c r="AB38" s="713"/>
      <c r="AC38" s="713"/>
      <c r="AD38" s="714">
        <v>13138</v>
      </c>
      <c r="AE38" s="714"/>
      <c r="AF38" s="714"/>
      <c r="AG38" s="714"/>
      <c r="AH38" s="714"/>
      <c r="AI38" s="714"/>
      <c r="AJ38" s="714"/>
      <c r="AK38" s="714"/>
      <c r="AL38" s="683">
        <v>0.1</v>
      </c>
      <c r="AM38" s="684"/>
      <c r="AN38" s="684"/>
      <c r="AO38" s="715"/>
      <c r="AQ38" s="723" t="s">
        <v>339</v>
      </c>
      <c r="AR38" s="724"/>
      <c r="AS38" s="724"/>
      <c r="AT38" s="724"/>
      <c r="AU38" s="724"/>
      <c r="AV38" s="724"/>
      <c r="AW38" s="724"/>
      <c r="AX38" s="724"/>
      <c r="AY38" s="725"/>
      <c r="AZ38" s="680">
        <v>43192</v>
      </c>
      <c r="BA38" s="681"/>
      <c r="BB38" s="681"/>
      <c r="BC38" s="681"/>
      <c r="BD38" s="699"/>
      <c r="BE38" s="699"/>
      <c r="BF38" s="726"/>
      <c r="BG38" s="719" t="s">
        <v>340</v>
      </c>
      <c r="BH38" s="720"/>
      <c r="BI38" s="720"/>
      <c r="BJ38" s="720"/>
      <c r="BK38" s="720"/>
      <c r="BL38" s="720"/>
      <c r="BM38" s="720"/>
      <c r="BN38" s="720"/>
      <c r="BO38" s="720"/>
      <c r="BP38" s="720"/>
      <c r="BQ38" s="720"/>
      <c r="BR38" s="720"/>
      <c r="BS38" s="720"/>
      <c r="BT38" s="720"/>
      <c r="BU38" s="721"/>
      <c r="BV38" s="680">
        <v>7323</v>
      </c>
      <c r="BW38" s="681"/>
      <c r="BX38" s="681"/>
      <c r="BY38" s="681"/>
      <c r="BZ38" s="681"/>
      <c r="CA38" s="681"/>
      <c r="CB38" s="727"/>
      <c r="CD38" s="719" t="s">
        <v>341</v>
      </c>
      <c r="CE38" s="720"/>
      <c r="CF38" s="720"/>
      <c r="CG38" s="720"/>
      <c r="CH38" s="720"/>
      <c r="CI38" s="720"/>
      <c r="CJ38" s="720"/>
      <c r="CK38" s="720"/>
      <c r="CL38" s="720"/>
      <c r="CM38" s="720"/>
      <c r="CN38" s="720"/>
      <c r="CO38" s="720"/>
      <c r="CP38" s="720"/>
      <c r="CQ38" s="721"/>
      <c r="CR38" s="680">
        <v>1994629</v>
      </c>
      <c r="CS38" s="681"/>
      <c r="CT38" s="681"/>
      <c r="CU38" s="681"/>
      <c r="CV38" s="681"/>
      <c r="CW38" s="681"/>
      <c r="CX38" s="681"/>
      <c r="CY38" s="682"/>
      <c r="CZ38" s="683">
        <v>7.1</v>
      </c>
      <c r="DA38" s="701"/>
      <c r="DB38" s="701"/>
      <c r="DC38" s="702"/>
      <c r="DD38" s="686">
        <v>1616069</v>
      </c>
      <c r="DE38" s="681"/>
      <c r="DF38" s="681"/>
      <c r="DG38" s="681"/>
      <c r="DH38" s="681"/>
      <c r="DI38" s="681"/>
      <c r="DJ38" s="681"/>
      <c r="DK38" s="682"/>
      <c r="DL38" s="686">
        <v>1526419</v>
      </c>
      <c r="DM38" s="681"/>
      <c r="DN38" s="681"/>
      <c r="DO38" s="681"/>
      <c r="DP38" s="681"/>
      <c r="DQ38" s="681"/>
      <c r="DR38" s="681"/>
      <c r="DS38" s="681"/>
      <c r="DT38" s="681"/>
      <c r="DU38" s="681"/>
      <c r="DV38" s="682"/>
      <c r="DW38" s="683">
        <v>12.4</v>
      </c>
      <c r="DX38" s="701"/>
      <c r="DY38" s="701"/>
      <c r="DZ38" s="701"/>
      <c r="EA38" s="701"/>
      <c r="EB38" s="701"/>
      <c r="EC38" s="722"/>
    </row>
    <row r="39" spans="2:133" ht="11.25" customHeight="1" x14ac:dyDescent="0.15">
      <c r="B39" s="677" t="s">
        <v>342</v>
      </c>
      <c r="C39" s="678"/>
      <c r="D39" s="678"/>
      <c r="E39" s="678"/>
      <c r="F39" s="678"/>
      <c r="G39" s="678"/>
      <c r="H39" s="678"/>
      <c r="I39" s="678"/>
      <c r="J39" s="678"/>
      <c r="K39" s="678"/>
      <c r="L39" s="678"/>
      <c r="M39" s="678"/>
      <c r="N39" s="678"/>
      <c r="O39" s="678"/>
      <c r="P39" s="678"/>
      <c r="Q39" s="679"/>
      <c r="R39" s="680">
        <v>1201669</v>
      </c>
      <c r="S39" s="681"/>
      <c r="T39" s="681"/>
      <c r="U39" s="681"/>
      <c r="V39" s="681"/>
      <c r="W39" s="681"/>
      <c r="X39" s="681"/>
      <c r="Y39" s="682"/>
      <c r="Z39" s="713">
        <v>4.0999999999999996</v>
      </c>
      <c r="AA39" s="713"/>
      <c r="AB39" s="713"/>
      <c r="AC39" s="713"/>
      <c r="AD39" s="714" t="s">
        <v>137</v>
      </c>
      <c r="AE39" s="714"/>
      <c r="AF39" s="714"/>
      <c r="AG39" s="714"/>
      <c r="AH39" s="714"/>
      <c r="AI39" s="714"/>
      <c r="AJ39" s="714"/>
      <c r="AK39" s="714"/>
      <c r="AL39" s="683" t="s">
        <v>137</v>
      </c>
      <c r="AM39" s="684"/>
      <c r="AN39" s="684"/>
      <c r="AO39" s="715"/>
      <c r="AQ39" s="723" t="s">
        <v>343</v>
      </c>
      <c r="AR39" s="724"/>
      <c r="AS39" s="724"/>
      <c r="AT39" s="724"/>
      <c r="AU39" s="724"/>
      <c r="AV39" s="724"/>
      <c r="AW39" s="724"/>
      <c r="AX39" s="724"/>
      <c r="AY39" s="725"/>
      <c r="AZ39" s="680" t="s">
        <v>187</v>
      </c>
      <c r="BA39" s="681"/>
      <c r="BB39" s="681"/>
      <c r="BC39" s="681"/>
      <c r="BD39" s="699"/>
      <c r="BE39" s="699"/>
      <c r="BF39" s="726"/>
      <c r="BG39" s="719" t="s">
        <v>344</v>
      </c>
      <c r="BH39" s="720"/>
      <c r="BI39" s="720"/>
      <c r="BJ39" s="720"/>
      <c r="BK39" s="720"/>
      <c r="BL39" s="720"/>
      <c r="BM39" s="720"/>
      <c r="BN39" s="720"/>
      <c r="BO39" s="720"/>
      <c r="BP39" s="720"/>
      <c r="BQ39" s="720"/>
      <c r="BR39" s="720"/>
      <c r="BS39" s="720"/>
      <c r="BT39" s="720"/>
      <c r="BU39" s="721"/>
      <c r="BV39" s="680">
        <v>11569</v>
      </c>
      <c r="BW39" s="681"/>
      <c r="BX39" s="681"/>
      <c r="BY39" s="681"/>
      <c r="BZ39" s="681"/>
      <c r="CA39" s="681"/>
      <c r="CB39" s="727"/>
      <c r="CD39" s="719" t="s">
        <v>345</v>
      </c>
      <c r="CE39" s="720"/>
      <c r="CF39" s="720"/>
      <c r="CG39" s="720"/>
      <c r="CH39" s="720"/>
      <c r="CI39" s="720"/>
      <c r="CJ39" s="720"/>
      <c r="CK39" s="720"/>
      <c r="CL39" s="720"/>
      <c r="CM39" s="720"/>
      <c r="CN39" s="720"/>
      <c r="CO39" s="720"/>
      <c r="CP39" s="720"/>
      <c r="CQ39" s="721"/>
      <c r="CR39" s="680">
        <v>1226922</v>
      </c>
      <c r="CS39" s="699"/>
      <c r="CT39" s="699"/>
      <c r="CU39" s="699"/>
      <c r="CV39" s="699"/>
      <c r="CW39" s="699"/>
      <c r="CX39" s="699"/>
      <c r="CY39" s="700"/>
      <c r="CZ39" s="683">
        <v>4.4000000000000004</v>
      </c>
      <c r="DA39" s="701"/>
      <c r="DB39" s="701"/>
      <c r="DC39" s="702"/>
      <c r="DD39" s="686">
        <v>463646</v>
      </c>
      <c r="DE39" s="699"/>
      <c r="DF39" s="699"/>
      <c r="DG39" s="699"/>
      <c r="DH39" s="699"/>
      <c r="DI39" s="699"/>
      <c r="DJ39" s="699"/>
      <c r="DK39" s="700"/>
      <c r="DL39" s="686" t="s">
        <v>137</v>
      </c>
      <c r="DM39" s="699"/>
      <c r="DN39" s="699"/>
      <c r="DO39" s="699"/>
      <c r="DP39" s="699"/>
      <c r="DQ39" s="699"/>
      <c r="DR39" s="699"/>
      <c r="DS39" s="699"/>
      <c r="DT39" s="699"/>
      <c r="DU39" s="699"/>
      <c r="DV39" s="700"/>
      <c r="DW39" s="683" t="s">
        <v>137</v>
      </c>
      <c r="DX39" s="701"/>
      <c r="DY39" s="701"/>
      <c r="DZ39" s="701"/>
      <c r="EA39" s="701"/>
      <c r="EB39" s="701"/>
      <c r="EC39" s="722"/>
    </row>
    <row r="40" spans="2:133" ht="11.25" customHeight="1" x14ac:dyDescent="0.15">
      <c r="B40" s="677" t="s">
        <v>346</v>
      </c>
      <c r="C40" s="678"/>
      <c r="D40" s="678"/>
      <c r="E40" s="678"/>
      <c r="F40" s="678"/>
      <c r="G40" s="678"/>
      <c r="H40" s="678"/>
      <c r="I40" s="678"/>
      <c r="J40" s="678"/>
      <c r="K40" s="678"/>
      <c r="L40" s="678"/>
      <c r="M40" s="678"/>
      <c r="N40" s="678"/>
      <c r="O40" s="678"/>
      <c r="P40" s="678"/>
      <c r="Q40" s="679"/>
      <c r="R40" s="680">
        <v>33266</v>
      </c>
      <c r="S40" s="681"/>
      <c r="T40" s="681"/>
      <c r="U40" s="681"/>
      <c r="V40" s="681"/>
      <c r="W40" s="681"/>
      <c r="X40" s="681"/>
      <c r="Y40" s="682"/>
      <c r="Z40" s="713">
        <v>0.1</v>
      </c>
      <c r="AA40" s="713"/>
      <c r="AB40" s="713"/>
      <c r="AC40" s="713"/>
      <c r="AD40" s="714" t="s">
        <v>137</v>
      </c>
      <c r="AE40" s="714"/>
      <c r="AF40" s="714"/>
      <c r="AG40" s="714"/>
      <c r="AH40" s="714"/>
      <c r="AI40" s="714"/>
      <c r="AJ40" s="714"/>
      <c r="AK40" s="714"/>
      <c r="AL40" s="683" t="s">
        <v>137</v>
      </c>
      <c r="AM40" s="684"/>
      <c r="AN40" s="684"/>
      <c r="AO40" s="715"/>
      <c r="AQ40" s="723" t="s">
        <v>347</v>
      </c>
      <c r="AR40" s="724"/>
      <c r="AS40" s="724"/>
      <c r="AT40" s="724"/>
      <c r="AU40" s="724"/>
      <c r="AV40" s="724"/>
      <c r="AW40" s="724"/>
      <c r="AX40" s="724"/>
      <c r="AY40" s="725"/>
      <c r="AZ40" s="680" t="s">
        <v>137</v>
      </c>
      <c r="BA40" s="681"/>
      <c r="BB40" s="681"/>
      <c r="BC40" s="681"/>
      <c r="BD40" s="699"/>
      <c r="BE40" s="699"/>
      <c r="BF40" s="726"/>
      <c r="BG40" s="728" t="s">
        <v>348</v>
      </c>
      <c r="BH40" s="729"/>
      <c r="BI40" s="729"/>
      <c r="BJ40" s="729"/>
      <c r="BK40" s="729"/>
      <c r="BL40" s="236"/>
      <c r="BM40" s="720" t="s">
        <v>349</v>
      </c>
      <c r="BN40" s="720"/>
      <c r="BO40" s="720"/>
      <c r="BP40" s="720"/>
      <c r="BQ40" s="720"/>
      <c r="BR40" s="720"/>
      <c r="BS40" s="720"/>
      <c r="BT40" s="720"/>
      <c r="BU40" s="721"/>
      <c r="BV40" s="680">
        <v>97</v>
      </c>
      <c r="BW40" s="681"/>
      <c r="BX40" s="681"/>
      <c r="BY40" s="681"/>
      <c r="BZ40" s="681"/>
      <c r="CA40" s="681"/>
      <c r="CB40" s="727"/>
      <c r="CD40" s="719" t="s">
        <v>350</v>
      </c>
      <c r="CE40" s="720"/>
      <c r="CF40" s="720"/>
      <c r="CG40" s="720"/>
      <c r="CH40" s="720"/>
      <c r="CI40" s="720"/>
      <c r="CJ40" s="720"/>
      <c r="CK40" s="720"/>
      <c r="CL40" s="720"/>
      <c r="CM40" s="720"/>
      <c r="CN40" s="720"/>
      <c r="CO40" s="720"/>
      <c r="CP40" s="720"/>
      <c r="CQ40" s="721"/>
      <c r="CR40" s="680">
        <v>66935</v>
      </c>
      <c r="CS40" s="681"/>
      <c r="CT40" s="681"/>
      <c r="CU40" s="681"/>
      <c r="CV40" s="681"/>
      <c r="CW40" s="681"/>
      <c r="CX40" s="681"/>
      <c r="CY40" s="682"/>
      <c r="CZ40" s="683">
        <v>0.2</v>
      </c>
      <c r="DA40" s="701"/>
      <c r="DB40" s="701"/>
      <c r="DC40" s="702"/>
      <c r="DD40" s="686">
        <v>20635</v>
      </c>
      <c r="DE40" s="681"/>
      <c r="DF40" s="681"/>
      <c r="DG40" s="681"/>
      <c r="DH40" s="681"/>
      <c r="DI40" s="681"/>
      <c r="DJ40" s="681"/>
      <c r="DK40" s="682"/>
      <c r="DL40" s="686" t="s">
        <v>137</v>
      </c>
      <c r="DM40" s="681"/>
      <c r="DN40" s="681"/>
      <c r="DO40" s="681"/>
      <c r="DP40" s="681"/>
      <c r="DQ40" s="681"/>
      <c r="DR40" s="681"/>
      <c r="DS40" s="681"/>
      <c r="DT40" s="681"/>
      <c r="DU40" s="681"/>
      <c r="DV40" s="682"/>
      <c r="DW40" s="683" t="s">
        <v>137</v>
      </c>
      <c r="DX40" s="701"/>
      <c r="DY40" s="701"/>
      <c r="DZ40" s="701"/>
      <c r="EA40" s="701"/>
      <c r="EB40" s="701"/>
      <c r="EC40" s="722"/>
    </row>
    <row r="41" spans="2:133" ht="11.25" customHeight="1" x14ac:dyDescent="0.15">
      <c r="B41" s="677" t="s">
        <v>351</v>
      </c>
      <c r="C41" s="678"/>
      <c r="D41" s="678"/>
      <c r="E41" s="678"/>
      <c r="F41" s="678"/>
      <c r="G41" s="678"/>
      <c r="H41" s="678"/>
      <c r="I41" s="678"/>
      <c r="J41" s="678"/>
      <c r="K41" s="678"/>
      <c r="L41" s="678"/>
      <c r="M41" s="678"/>
      <c r="N41" s="678"/>
      <c r="O41" s="678"/>
      <c r="P41" s="678"/>
      <c r="Q41" s="679"/>
      <c r="R41" s="680" t="s">
        <v>137</v>
      </c>
      <c r="S41" s="681"/>
      <c r="T41" s="681"/>
      <c r="U41" s="681"/>
      <c r="V41" s="681"/>
      <c r="W41" s="681"/>
      <c r="X41" s="681"/>
      <c r="Y41" s="682"/>
      <c r="Z41" s="713" t="s">
        <v>137</v>
      </c>
      <c r="AA41" s="713"/>
      <c r="AB41" s="713"/>
      <c r="AC41" s="713"/>
      <c r="AD41" s="714" t="s">
        <v>187</v>
      </c>
      <c r="AE41" s="714"/>
      <c r="AF41" s="714"/>
      <c r="AG41" s="714"/>
      <c r="AH41" s="714"/>
      <c r="AI41" s="714"/>
      <c r="AJ41" s="714"/>
      <c r="AK41" s="714"/>
      <c r="AL41" s="683" t="s">
        <v>137</v>
      </c>
      <c r="AM41" s="684"/>
      <c r="AN41" s="684"/>
      <c r="AO41" s="715"/>
      <c r="AQ41" s="723" t="s">
        <v>352</v>
      </c>
      <c r="AR41" s="724"/>
      <c r="AS41" s="724"/>
      <c r="AT41" s="724"/>
      <c r="AU41" s="724"/>
      <c r="AV41" s="724"/>
      <c r="AW41" s="724"/>
      <c r="AX41" s="724"/>
      <c r="AY41" s="725"/>
      <c r="AZ41" s="680">
        <v>518114</v>
      </c>
      <c r="BA41" s="681"/>
      <c r="BB41" s="681"/>
      <c r="BC41" s="681"/>
      <c r="BD41" s="699"/>
      <c r="BE41" s="699"/>
      <c r="BF41" s="726"/>
      <c r="BG41" s="728"/>
      <c r="BH41" s="729"/>
      <c r="BI41" s="729"/>
      <c r="BJ41" s="729"/>
      <c r="BK41" s="729"/>
      <c r="BL41" s="236"/>
      <c r="BM41" s="720" t="s">
        <v>353</v>
      </c>
      <c r="BN41" s="720"/>
      <c r="BO41" s="720"/>
      <c r="BP41" s="720"/>
      <c r="BQ41" s="720"/>
      <c r="BR41" s="720"/>
      <c r="BS41" s="720"/>
      <c r="BT41" s="720"/>
      <c r="BU41" s="721"/>
      <c r="BV41" s="680">
        <v>2</v>
      </c>
      <c r="BW41" s="681"/>
      <c r="BX41" s="681"/>
      <c r="BY41" s="681"/>
      <c r="BZ41" s="681"/>
      <c r="CA41" s="681"/>
      <c r="CB41" s="727"/>
      <c r="CD41" s="719" t="s">
        <v>354</v>
      </c>
      <c r="CE41" s="720"/>
      <c r="CF41" s="720"/>
      <c r="CG41" s="720"/>
      <c r="CH41" s="720"/>
      <c r="CI41" s="720"/>
      <c r="CJ41" s="720"/>
      <c r="CK41" s="720"/>
      <c r="CL41" s="720"/>
      <c r="CM41" s="720"/>
      <c r="CN41" s="720"/>
      <c r="CO41" s="720"/>
      <c r="CP41" s="720"/>
      <c r="CQ41" s="721"/>
      <c r="CR41" s="680" t="s">
        <v>137</v>
      </c>
      <c r="CS41" s="699"/>
      <c r="CT41" s="699"/>
      <c r="CU41" s="699"/>
      <c r="CV41" s="699"/>
      <c r="CW41" s="699"/>
      <c r="CX41" s="699"/>
      <c r="CY41" s="700"/>
      <c r="CZ41" s="683" t="s">
        <v>137</v>
      </c>
      <c r="DA41" s="701"/>
      <c r="DB41" s="701"/>
      <c r="DC41" s="702"/>
      <c r="DD41" s="686" t="s">
        <v>137</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x14ac:dyDescent="0.15">
      <c r="B42" s="677" t="s">
        <v>355</v>
      </c>
      <c r="C42" s="678"/>
      <c r="D42" s="678"/>
      <c r="E42" s="678"/>
      <c r="F42" s="678"/>
      <c r="G42" s="678"/>
      <c r="H42" s="678"/>
      <c r="I42" s="678"/>
      <c r="J42" s="678"/>
      <c r="K42" s="678"/>
      <c r="L42" s="678"/>
      <c r="M42" s="678"/>
      <c r="N42" s="678"/>
      <c r="O42" s="678"/>
      <c r="P42" s="678"/>
      <c r="Q42" s="679"/>
      <c r="R42" s="680">
        <v>652103</v>
      </c>
      <c r="S42" s="681"/>
      <c r="T42" s="681"/>
      <c r="U42" s="681"/>
      <c r="V42" s="681"/>
      <c r="W42" s="681"/>
      <c r="X42" s="681"/>
      <c r="Y42" s="682"/>
      <c r="Z42" s="713">
        <v>2.2000000000000002</v>
      </c>
      <c r="AA42" s="713"/>
      <c r="AB42" s="713"/>
      <c r="AC42" s="713"/>
      <c r="AD42" s="714" t="s">
        <v>187</v>
      </c>
      <c r="AE42" s="714"/>
      <c r="AF42" s="714"/>
      <c r="AG42" s="714"/>
      <c r="AH42" s="714"/>
      <c r="AI42" s="714"/>
      <c r="AJ42" s="714"/>
      <c r="AK42" s="714"/>
      <c r="AL42" s="683" t="s">
        <v>187</v>
      </c>
      <c r="AM42" s="684"/>
      <c r="AN42" s="684"/>
      <c r="AO42" s="715"/>
      <c r="AQ42" s="716" t="s">
        <v>356</v>
      </c>
      <c r="AR42" s="717"/>
      <c r="AS42" s="717"/>
      <c r="AT42" s="717"/>
      <c r="AU42" s="717"/>
      <c r="AV42" s="717"/>
      <c r="AW42" s="717"/>
      <c r="AX42" s="717"/>
      <c r="AY42" s="718"/>
      <c r="AZ42" s="664">
        <v>1476515</v>
      </c>
      <c r="BA42" s="703"/>
      <c r="BB42" s="703"/>
      <c r="BC42" s="703"/>
      <c r="BD42" s="665"/>
      <c r="BE42" s="665"/>
      <c r="BF42" s="709"/>
      <c r="BG42" s="730"/>
      <c r="BH42" s="731"/>
      <c r="BI42" s="731"/>
      <c r="BJ42" s="731"/>
      <c r="BK42" s="731"/>
      <c r="BL42" s="237"/>
      <c r="BM42" s="710" t="s">
        <v>357</v>
      </c>
      <c r="BN42" s="710"/>
      <c r="BO42" s="710"/>
      <c r="BP42" s="710"/>
      <c r="BQ42" s="710"/>
      <c r="BR42" s="710"/>
      <c r="BS42" s="710"/>
      <c r="BT42" s="710"/>
      <c r="BU42" s="711"/>
      <c r="BV42" s="664">
        <v>346</v>
      </c>
      <c r="BW42" s="703"/>
      <c r="BX42" s="703"/>
      <c r="BY42" s="703"/>
      <c r="BZ42" s="703"/>
      <c r="CA42" s="703"/>
      <c r="CB42" s="712"/>
      <c r="CD42" s="677" t="s">
        <v>358</v>
      </c>
      <c r="CE42" s="678"/>
      <c r="CF42" s="678"/>
      <c r="CG42" s="678"/>
      <c r="CH42" s="678"/>
      <c r="CI42" s="678"/>
      <c r="CJ42" s="678"/>
      <c r="CK42" s="678"/>
      <c r="CL42" s="678"/>
      <c r="CM42" s="678"/>
      <c r="CN42" s="678"/>
      <c r="CO42" s="678"/>
      <c r="CP42" s="678"/>
      <c r="CQ42" s="679"/>
      <c r="CR42" s="680">
        <v>1289283</v>
      </c>
      <c r="CS42" s="681"/>
      <c r="CT42" s="681"/>
      <c r="CU42" s="681"/>
      <c r="CV42" s="681"/>
      <c r="CW42" s="681"/>
      <c r="CX42" s="681"/>
      <c r="CY42" s="682"/>
      <c r="CZ42" s="683">
        <v>4.5999999999999996</v>
      </c>
      <c r="DA42" s="684"/>
      <c r="DB42" s="684"/>
      <c r="DC42" s="685"/>
      <c r="DD42" s="686">
        <v>415456</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x14ac:dyDescent="0.15">
      <c r="B43" s="661" t="s">
        <v>359</v>
      </c>
      <c r="C43" s="662"/>
      <c r="D43" s="662"/>
      <c r="E43" s="662"/>
      <c r="F43" s="662"/>
      <c r="G43" s="662"/>
      <c r="H43" s="662"/>
      <c r="I43" s="662"/>
      <c r="J43" s="662"/>
      <c r="K43" s="662"/>
      <c r="L43" s="662"/>
      <c r="M43" s="662"/>
      <c r="N43" s="662"/>
      <c r="O43" s="662"/>
      <c r="P43" s="662"/>
      <c r="Q43" s="663"/>
      <c r="R43" s="664">
        <v>29655105</v>
      </c>
      <c r="S43" s="703"/>
      <c r="T43" s="703"/>
      <c r="U43" s="703"/>
      <c r="V43" s="703"/>
      <c r="W43" s="703"/>
      <c r="X43" s="703"/>
      <c r="Y43" s="704"/>
      <c r="Z43" s="705">
        <v>100</v>
      </c>
      <c r="AA43" s="705"/>
      <c r="AB43" s="705"/>
      <c r="AC43" s="705"/>
      <c r="AD43" s="706">
        <v>11611577</v>
      </c>
      <c r="AE43" s="706"/>
      <c r="AF43" s="706"/>
      <c r="AG43" s="706"/>
      <c r="AH43" s="706"/>
      <c r="AI43" s="706"/>
      <c r="AJ43" s="706"/>
      <c r="AK43" s="706"/>
      <c r="AL43" s="667">
        <v>100</v>
      </c>
      <c r="AM43" s="707"/>
      <c r="AN43" s="707"/>
      <c r="AO43" s="708"/>
      <c r="BV43" s="238"/>
      <c r="BW43" s="238"/>
      <c r="BX43" s="238"/>
      <c r="BY43" s="238"/>
      <c r="BZ43" s="238"/>
      <c r="CA43" s="238"/>
      <c r="CB43" s="238"/>
      <c r="CD43" s="677" t="s">
        <v>360</v>
      </c>
      <c r="CE43" s="678"/>
      <c r="CF43" s="678"/>
      <c r="CG43" s="678"/>
      <c r="CH43" s="678"/>
      <c r="CI43" s="678"/>
      <c r="CJ43" s="678"/>
      <c r="CK43" s="678"/>
      <c r="CL43" s="678"/>
      <c r="CM43" s="678"/>
      <c r="CN43" s="678"/>
      <c r="CO43" s="678"/>
      <c r="CP43" s="678"/>
      <c r="CQ43" s="679"/>
      <c r="CR43" s="680">
        <v>31076</v>
      </c>
      <c r="CS43" s="699"/>
      <c r="CT43" s="699"/>
      <c r="CU43" s="699"/>
      <c r="CV43" s="699"/>
      <c r="CW43" s="699"/>
      <c r="CX43" s="699"/>
      <c r="CY43" s="700"/>
      <c r="CZ43" s="683">
        <v>0.1</v>
      </c>
      <c r="DA43" s="701"/>
      <c r="DB43" s="701"/>
      <c r="DC43" s="702"/>
      <c r="DD43" s="686">
        <v>31073</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307</v>
      </c>
      <c r="CE44" s="694"/>
      <c r="CF44" s="677" t="s">
        <v>361</v>
      </c>
      <c r="CG44" s="678"/>
      <c r="CH44" s="678"/>
      <c r="CI44" s="678"/>
      <c r="CJ44" s="678"/>
      <c r="CK44" s="678"/>
      <c r="CL44" s="678"/>
      <c r="CM44" s="678"/>
      <c r="CN44" s="678"/>
      <c r="CO44" s="678"/>
      <c r="CP44" s="678"/>
      <c r="CQ44" s="679"/>
      <c r="CR44" s="680">
        <v>1237605</v>
      </c>
      <c r="CS44" s="681"/>
      <c r="CT44" s="681"/>
      <c r="CU44" s="681"/>
      <c r="CV44" s="681"/>
      <c r="CW44" s="681"/>
      <c r="CX44" s="681"/>
      <c r="CY44" s="682"/>
      <c r="CZ44" s="683">
        <v>4.4000000000000004</v>
      </c>
      <c r="DA44" s="684"/>
      <c r="DB44" s="684"/>
      <c r="DC44" s="685"/>
      <c r="DD44" s="686">
        <v>406588</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x14ac:dyDescent="0.15">
      <c r="B45" s="240" t="s">
        <v>362</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363</v>
      </c>
      <c r="CG45" s="678"/>
      <c r="CH45" s="678"/>
      <c r="CI45" s="678"/>
      <c r="CJ45" s="678"/>
      <c r="CK45" s="678"/>
      <c r="CL45" s="678"/>
      <c r="CM45" s="678"/>
      <c r="CN45" s="678"/>
      <c r="CO45" s="678"/>
      <c r="CP45" s="678"/>
      <c r="CQ45" s="679"/>
      <c r="CR45" s="680">
        <v>554630</v>
      </c>
      <c r="CS45" s="699"/>
      <c r="CT45" s="699"/>
      <c r="CU45" s="699"/>
      <c r="CV45" s="699"/>
      <c r="CW45" s="699"/>
      <c r="CX45" s="699"/>
      <c r="CY45" s="700"/>
      <c r="CZ45" s="683">
        <v>2</v>
      </c>
      <c r="DA45" s="701"/>
      <c r="DB45" s="701"/>
      <c r="DC45" s="702"/>
      <c r="DD45" s="686">
        <v>56002</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x14ac:dyDescent="0.15">
      <c r="B46" s="241" t="s">
        <v>364</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365</v>
      </c>
      <c r="CG46" s="678"/>
      <c r="CH46" s="678"/>
      <c r="CI46" s="678"/>
      <c r="CJ46" s="678"/>
      <c r="CK46" s="678"/>
      <c r="CL46" s="678"/>
      <c r="CM46" s="678"/>
      <c r="CN46" s="678"/>
      <c r="CO46" s="678"/>
      <c r="CP46" s="678"/>
      <c r="CQ46" s="679"/>
      <c r="CR46" s="680">
        <v>658069</v>
      </c>
      <c r="CS46" s="681"/>
      <c r="CT46" s="681"/>
      <c r="CU46" s="681"/>
      <c r="CV46" s="681"/>
      <c r="CW46" s="681"/>
      <c r="CX46" s="681"/>
      <c r="CY46" s="682"/>
      <c r="CZ46" s="683">
        <v>2.2999999999999998</v>
      </c>
      <c r="DA46" s="684"/>
      <c r="DB46" s="684"/>
      <c r="DC46" s="685"/>
      <c r="DD46" s="686">
        <v>343480</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x14ac:dyDescent="0.15">
      <c r="B47" s="242" t="s">
        <v>366</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367</v>
      </c>
      <c r="CG47" s="678"/>
      <c r="CH47" s="678"/>
      <c r="CI47" s="678"/>
      <c r="CJ47" s="678"/>
      <c r="CK47" s="678"/>
      <c r="CL47" s="678"/>
      <c r="CM47" s="678"/>
      <c r="CN47" s="678"/>
      <c r="CO47" s="678"/>
      <c r="CP47" s="678"/>
      <c r="CQ47" s="679"/>
      <c r="CR47" s="680">
        <v>51678</v>
      </c>
      <c r="CS47" s="699"/>
      <c r="CT47" s="699"/>
      <c r="CU47" s="699"/>
      <c r="CV47" s="699"/>
      <c r="CW47" s="699"/>
      <c r="CX47" s="699"/>
      <c r="CY47" s="700"/>
      <c r="CZ47" s="683">
        <v>0.2</v>
      </c>
      <c r="DA47" s="701"/>
      <c r="DB47" s="701"/>
      <c r="DC47" s="702"/>
      <c r="DD47" s="686">
        <v>8868</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368</v>
      </c>
      <c r="CG48" s="678"/>
      <c r="CH48" s="678"/>
      <c r="CI48" s="678"/>
      <c r="CJ48" s="678"/>
      <c r="CK48" s="678"/>
      <c r="CL48" s="678"/>
      <c r="CM48" s="678"/>
      <c r="CN48" s="678"/>
      <c r="CO48" s="678"/>
      <c r="CP48" s="678"/>
      <c r="CQ48" s="679"/>
      <c r="CR48" s="680" t="s">
        <v>187</v>
      </c>
      <c r="CS48" s="681"/>
      <c r="CT48" s="681"/>
      <c r="CU48" s="681"/>
      <c r="CV48" s="681"/>
      <c r="CW48" s="681"/>
      <c r="CX48" s="681"/>
      <c r="CY48" s="682"/>
      <c r="CZ48" s="683" t="s">
        <v>187</v>
      </c>
      <c r="DA48" s="684"/>
      <c r="DB48" s="684"/>
      <c r="DC48" s="685"/>
      <c r="DD48" s="686" t="s">
        <v>187</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369</v>
      </c>
      <c r="CE49" s="662"/>
      <c r="CF49" s="662"/>
      <c r="CG49" s="662"/>
      <c r="CH49" s="662"/>
      <c r="CI49" s="662"/>
      <c r="CJ49" s="662"/>
      <c r="CK49" s="662"/>
      <c r="CL49" s="662"/>
      <c r="CM49" s="662"/>
      <c r="CN49" s="662"/>
      <c r="CO49" s="662"/>
      <c r="CP49" s="662"/>
      <c r="CQ49" s="663"/>
      <c r="CR49" s="664">
        <v>28008849</v>
      </c>
      <c r="CS49" s="665"/>
      <c r="CT49" s="665"/>
      <c r="CU49" s="665"/>
      <c r="CV49" s="665"/>
      <c r="CW49" s="665"/>
      <c r="CX49" s="665"/>
      <c r="CY49" s="666"/>
      <c r="CZ49" s="667">
        <v>100</v>
      </c>
      <c r="DA49" s="668"/>
      <c r="DB49" s="668"/>
      <c r="DC49" s="669"/>
      <c r="DD49" s="670">
        <v>13859235</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BBlkCs7b8ZikKciWFwLwY7pQYdmfiuwCk5xIWY/Ilyv91nkKk7V3YxQKpcbY8T0vLRGmXfvGhbPY3rkA0//zHw==" saltValue="UE6qnm7Pg+M5vsayBAzjOQ=="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Z35:AC35"/>
    <mergeCell ref="AD35:AK35"/>
    <mergeCell ref="AL35:AO35"/>
    <mergeCell ref="AQ35:BF35"/>
    <mergeCell ref="CD34:CQ34"/>
    <mergeCell ref="CR34:CY34"/>
    <mergeCell ref="BG35:CB35"/>
    <mergeCell ref="CZ34:DC34"/>
    <mergeCell ref="DD34:DK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B36:Q36"/>
    <mergeCell ref="R36:Y36"/>
    <mergeCell ref="Z36:AC36"/>
    <mergeCell ref="AD36:AK36"/>
    <mergeCell ref="AL36:AO36"/>
    <mergeCell ref="AQ36:AY36"/>
    <mergeCell ref="AZ36:BF36"/>
    <mergeCell ref="BG36:BU36"/>
    <mergeCell ref="BV36:CB36"/>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78740157480314965"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370</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05" t="s">
        <v>371</v>
      </c>
      <c r="DK2" s="1206"/>
      <c r="DL2" s="1206"/>
      <c r="DM2" s="1206"/>
      <c r="DN2" s="1206"/>
      <c r="DO2" s="1207"/>
      <c r="DP2" s="251"/>
      <c r="DQ2" s="1205" t="s">
        <v>372</v>
      </c>
      <c r="DR2" s="1206"/>
      <c r="DS2" s="1206"/>
      <c r="DT2" s="1206"/>
      <c r="DU2" s="1206"/>
      <c r="DV2" s="1206"/>
      <c r="DW2" s="1206"/>
      <c r="DX2" s="1206"/>
      <c r="DY2" s="1206"/>
      <c r="DZ2" s="1207"/>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1158" t="s">
        <v>373</v>
      </c>
      <c r="B4" s="1158"/>
      <c r="C4" s="1158"/>
      <c r="D4" s="1158"/>
      <c r="E4" s="1158"/>
      <c r="F4" s="1158"/>
      <c r="G4" s="1158"/>
      <c r="H4" s="1158"/>
      <c r="I4" s="1158"/>
      <c r="J4" s="1158"/>
      <c r="K4" s="1158"/>
      <c r="L4" s="1158"/>
      <c r="M4" s="1158"/>
      <c r="N4" s="1158"/>
      <c r="O4" s="1158"/>
      <c r="P4" s="1158"/>
      <c r="Q4" s="1158"/>
      <c r="R4" s="1158"/>
      <c r="S4" s="1158"/>
      <c r="T4" s="1158"/>
      <c r="U4" s="1158"/>
      <c r="V4" s="1158"/>
      <c r="W4" s="1158"/>
      <c r="X4" s="1158"/>
      <c r="Y4" s="1158"/>
      <c r="Z4" s="1158"/>
      <c r="AA4" s="1158"/>
      <c r="AB4" s="1158"/>
      <c r="AC4" s="1158"/>
      <c r="AD4" s="1158"/>
      <c r="AE4" s="1158"/>
      <c r="AF4" s="1158"/>
      <c r="AG4" s="1158"/>
      <c r="AH4" s="1158"/>
      <c r="AI4" s="1158"/>
      <c r="AJ4" s="1158"/>
      <c r="AK4" s="1158"/>
      <c r="AL4" s="1158"/>
      <c r="AM4" s="1158"/>
      <c r="AN4" s="1158"/>
      <c r="AO4" s="1158"/>
      <c r="AP4" s="1158"/>
      <c r="AQ4" s="1158"/>
      <c r="AR4" s="1158"/>
      <c r="AS4" s="1158"/>
      <c r="AT4" s="1158"/>
      <c r="AU4" s="1158"/>
      <c r="AV4" s="1158"/>
      <c r="AW4" s="1158"/>
      <c r="AX4" s="1158"/>
      <c r="AY4" s="1158"/>
      <c r="AZ4" s="254"/>
      <c r="BA4" s="254"/>
      <c r="BB4" s="254"/>
      <c r="BC4" s="254"/>
      <c r="BD4" s="254"/>
      <c r="BE4" s="255"/>
      <c r="BF4" s="255"/>
      <c r="BG4" s="255"/>
      <c r="BH4" s="255"/>
      <c r="BI4" s="255"/>
      <c r="BJ4" s="255"/>
      <c r="BK4" s="255"/>
      <c r="BL4" s="255"/>
      <c r="BM4" s="255"/>
      <c r="BN4" s="255"/>
      <c r="BO4" s="255"/>
      <c r="BP4" s="255"/>
      <c r="BQ4" s="254" t="s">
        <v>374</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1090" t="s">
        <v>375</v>
      </c>
      <c r="B5" s="1091"/>
      <c r="C5" s="1091"/>
      <c r="D5" s="1091"/>
      <c r="E5" s="1091"/>
      <c r="F5" s="1091"/>
      <c r="G5" s="1091"/>
      <c r="H5" s="1091"/>
      <c r="I5" s="1091"/>
      <c r="J5" s="1091"/>
      <c r="K5" s="1091"/>
      <c r="L5" s="1091"/>
      <c r="M5" s="1091"/>
      <c r="N5" s="1091"/>
      <c r="O5" s="1091"/>
      <c r="P5" s="1092"/>
      <c r="Q5" s="1096" t="s">
        <v>376</v>
      </c>
      <c r="R5" s="1097"/>
      <c r="S5" s="1097"/>
      <c r="T5" s="1097"/>
      <c r="U5" s="1098"/>
      <c r="V5" s="1096" t="s">
        <v>377</v>
      </c>
      <c r="W5" s="1097"/>
      <c r="X5" s="1097"/>
      <c r="Y5" s="1097"/>
      <c r="Z5" s="1098"/>
      <c r="AA5" s="1096" t="s">
        <v>378</v>
      </c>
      <c r="AB5" s="1097"/>
      <c r="AC5" s="1097"/>
      <c r="AD5" s="1097"/>
      <c r="AE5" s="1097"/>
      <c r="AF5" s="1208" t="s">
        <v>379</v>
      </c>
      <c r="AG5" s="1097"/>
      <c r="AH5" s="1097"/>
      <c r="AI5" s="1097"/>
      <c r="AJ5" s="1112"/>
      <c r="AK5" s="1097" t="s">
        <v>380</v>
      </c>
      <c r="AL5" s="1097"/>
      <c r="AM5" s="1097"/>
      <c r="AN5" s="1097"/>
      <c r="AO5" s="1098"/>
      <c r="AP5" s="1096" t="s">
        <v>381</v>
      </c>
      <c r="AQ5" s="1097"/>
      <c r="AR5" s="1097"/>
      <c r="AS5" s="1097"/>
      <c r="AT5" s="1098"/>
      <c r="AU5" s="1096" t="s">
        <v>382</v>
      </c>
      <c r="AV5" s="1097"/>
      <c r="AW5" s="1097"/>
      <c r="AX5" s="1097"/>
      <c r="AY5" s="1112"/>
      <c r="AZ5" s="258"/>
      <c r="BA5" s="258"/>
      <c r="BB5" s="258"/>
      <c r="BC5" s="258"/>
      <c r="BD5" s="258"/>
      <c r="BE5" s="259"/>
      <c r="BF5" s="259"/>
      <c r="BG5" s="259"/>
      <c r="BH5" s="259"/>
      <c r="BI5" s="259"/>
      <c r="BJ5" s="259"/>
      <c r="BK5" s="259"/>
      <c r="BL5" s="259"/>
      <c r="BM5" s="259"/>
      <c r="BN5" s="259"/>
      <c r="BO5" s="259"/>
      <c r="BP5" s="259"/>
      <c r="BQ5" s="1090" t="s">
        <v>383</v>
      </c>
      <c r="BR5" s="1091"/>
      <c r="BS5" s="1091"/>
      <c r="BT5" s="1091"/>
      <c r="BU5" s="1091"/>
      <c r="BV5" s="1091"/>
      <c r="BW5" s="1091"/>
      <c r="BX5" s="1091"/>
      <c r="BY5" s="1091"/>
      <c r="BZ5" s="1091"/>
      <c r="CA5" s="1091"/>
      <c r="CB5" s="1091"/>
      <c r="CC5" s="1091"/>
      <c r="CD5" s="1091"/>
      <c r="CE5" s="1091"/>
      <c r="CF5" s="1091"/>
      <c r="CG5" s="1092"/>
      <c r="CH5" s="1096" t="s">
        <v>384</v>
      </c>
      <c r="CI5" s="1097"/>
      <c r="CJ5" s="1097"/>
      <c r="CK5" s="1097"/>
      <c r="CL5" s="1098"/>
      <c r="CM5" s="1096" t="s">
        <v>385</v>
      </c>
      <c r="CN5" s="1097"/>
      <c r="CO5" s="1097"/>
      <c r="CP5" s="1097"/>
      <c r="CQ5" s="1098"/>
      <c r="CR5" s="1096" t="s">
        <v>386</v>
      </c>
      <c r="CS5" s="1097"/>
      <c r="CT5" s="1097"/>
      <c r="CU5" s="1097"/>
      <c r="CV5" s="1098"/>
      <c r="CW5" s="1096" t="s">
        <v>387</v>
      </c>
      <c r="CX5" s="1097"/>
      <c r="CY5" s="1097"/>
      <c r="CZ5" s="1097"/>
      <c r="DA5" s="1098"/>
      <c r="DB5" s="1096" t="s">
        <v>388</v>
      </c>
      <c r="DC5" s="1097"/>
      <c r="DD5" s="1097"/>
      <c r="DE5" s="1097"/>
      <c r="DF5" s="1098"/>
      <c r="DG5" s="1193" t="s">
        <v>389</v>
      </c>
      <c r="DH5" s="1194"/>
      <c r="DI5" s="1194"/>
      <c r="DJ5" s="1194"/>
      <c r="DK5" s="1195"/>
      <c r="DL5" s="1193" t="s">
        <v>390</v>
      </c>
      <c r="DM5" s="1194"/>
      <c r="DN5" s="1194"/>
      <c r="DO5" s="1194"/>
      <c r="DP5" s="1195"/>
      <c r="DQ5" s="1096" t="s">
        <v>391</v>
      </c>
      <c r="DR5" s="1097"/>
      <c r="DS5" s="1097"/>
      <c r="DT5" s="1097"/>
      <c r="DU5" s="1098"/>
      <c r="DV5" s="1096" t="s">
        <v>382</v>
      </c>
      <c r="DW5" s="1097"/>
      <c r="DX5" s="1097"/>
      <c r="DY5" s="1097"/>
      <c r="DZ5" s="1112"/>
      <c r="EA5" s="256"/>
    </row>
    <row r="6" spans="1:131" s="257" customFormat="1" ht="26.25" customHeight="1" thickBot="1" x14ac:dyDescent="0.2">
      <c r="A6" s="1093"/>
      <c r="B6" s="1094"/>
      <c r="C6" s="1094"/>
      <c r="D6" s="1094"/>
      <c r="E6" s="1094"/>
      <c r="F6" s="1094"/>
      <c r="G6" s="1094"/>
      <c r="H6" s="1094"/>
      <c r="I6" s="1094"/>
      <c r="J6" s="1094"/>
      <c r="K6" s="1094"/>
      <c r="L6" s="1094"/>
      <c r="M6" s="1094"/>
      <c r="N6" s="1094"/>
      <c r="O6" s="1094"/>
      <c r="P6" s="1095"/>
      <c r="Q6" s="1099"/>
      <c r="R6" s="1100"/>
      <c r="S6" s="1100"/>
      <c r="T6" s="1100"/>
      <c r="U6" s="1101"/>
      <c r="V6" s="1099"/>
      <c r="W6" s="1100"/>
      <c r="X6" s="1100"/>
      <c r="Y6" s="1100"/>
      <c r="Z6" s="1101"/>
      <c r="AA6" s="1099"/>
      <c r="AB6" s="1100"/>
      <c r="AC6" s="1100"/>
      <c r="AD6" s="1100"/>
      <c r="AE6" s="1100"/>
      <c r="AF6" s="1209"/>
      <c r="AG6" s="1100"/>
      <c r="AH6" s="1100"/>
      <c r="AI6" s="1100"/>
      <c r="AJ6" s="1113"/>
      <c r="AK6" s="1100"/>
      <c r="AL6" s="1100"/>
      <c r="AM6" s="1100"/>
      <c r="AN6" s="1100"/>
      <c r="AO6" s="1101"/>
      <c r="AP6" s="1099"/>
      <c r="AQ6" s="1100"/>
      <c r="AR6" s="1100"/>
      <c r="AS6" s="1100"/>
      <c r="AT6" s="1101"/>
      <c r="AU6" s="1099"/>
      <c r="AV6" s="1100"/>
      <c r="AW6" s="1100"/>
      <c r="AX6" s="1100"/>
      <c r="AY6" s="1113"/>
      <c r="AZ6" s="254"/>
      <c r="BA6" s="254"/>
      <c r="BB6" s="254"/>
      <c r="BC6" s="254"/>
      <c r="BD6" s="254"/>
      <c r="BE6" s="255"/>
      <c r="BF6" s="255"/>
      <c r="BG6" s="255"/>
      <c r="BH6" s="255"/>
      <c r="BI6" s="255"/>
      <c r="BJ6" s="255"/>
      <c r="BK6" s="255"/>
      <c r="BL6" s="255"/>
      <c r="BM6" s="255"/>
      <c r="BN6" s="255"/>
      <c r="BO6" s="255"/>
      <c r="BP6" s="255"/>
      <c r="BQ6" s="1093"/>
      <c r="BR6" s="1094"/>
      <c r="BS6" s="1094"/>
      <c r="BT6" s="1094"/>
      <c r="BU6" s="1094"/>
      <c r="BV6" s="1094"/>
      <c r="BW6" s="1094"/>
      <c r="BX6" s="1094"/>
      <c r="BY6" s="1094"/>
      <c r="BZ6" s="1094"/>
      <c r="CA6" s="1094"/>
      <c r="CB6" s="1094"/>
      <c r="CC6" s="1094"/>
      <c r="CD6" s="1094"/>
      <c r="CE6" s="1094"/>
      <c r="CF6" s="1094"/>
      <c r="CG6" s="1095"/>
      <c r="CH6" s="1099"/>
      <c r="CI6" s="1100"/>
      <c r="CJ6" s="1100"/>
      <c r="CK6" s="1100"/>
      <c r="CL6" s="1101"/>
      <c r="CM6" s="1099"/>
      <c r="CN6" s="1100"/>
      <c r="CO6" s="1100"/>
      <c r="CP6" s="1100"/>
      <c r="CQ6" s="1101"/>
      <c r="CR6" s="1099"/>
      <c r="CS6" s="1100"/>
      <c r="CT6" s="1100"/>
      <c r="CU6" s="1100"/>
      <c r="CV6" s="1101"/>
      <c r="CW6" s="1099"/>
      <c r="CX6" s="1100"/>
      <c r="CY6" s="1100"/>
      <c r="CZ6" s="1100"/>
      <c r="DA6" s="1101"/>
      <c r="DB6" s="1099"/>
      <c r="DC6" s="1100"/>
      <c r="DD6" s="1100"/>
      <c r="DE6" s="1100"/>
      <c r="DF6" s="1101"/>
      <c r="DG6" s="1196"/>
      <c r="DH6" s="1197"/>
      <c r="DI6" s="1197"/>
      <c r="DJ6" s="1197"/>
      <c r="DK6" s="1198"/>
      <c r="DL6" s="1196"/>
      <c r="DM6" s="1197"/>
      <c r="DN6" s="1197"/>
      <c r="DO6" s="1197"/>
      <c r="DP6" s="1198"/>
      <c r="DQ6" s="1099"/>
      <c r="DR6" s="1100"/>
      <c r="DS6" s="1100"/>
      <c r="DT6" s="1100"/>
      <c r="DU6" s="1101"/>
      <c r="DV6" s="1099"/>
      <c r="DW6" s="1100"/>
      <c r="DX6" s="1100"/>
      <c r="DY6" s="1100"/>
      <c r="DZ6" s="1113"/>
      <c r="EA6" s="256"/>
    </row>
    <row r="7" spans="1:131" s="257" customFormat="1" ht="26.25" customHeight="1" thickTop="1" x14ac:dyDescent="0.15">
      <c r="A7" s="260">
        <v>1</v>
      </c>
      <c r="B7" s="1145" t="s">
        <v>392</v>
      </c>
      <c r="C7" s="1146"/>
      <c r="D7" s="1146"/>
      <c r="E7" s="1146"/>
      <c r="F7" s="1146"/>
      <c r="G7" s="1146"/>
      <c r="H7" s="1146"/>
      <c r="I7" s="1146"/>
      <c r="J7" s="1146"/>
      <c r="K7" s="1146"/>
      <c r="L7" s="1146"/>
      <c r="M7" s="1146"/>
      <c r="N7" s="1146"/>
      <c r="O7" s="1146"/>
      <c r="P7" s="1147"/>
      <c r="Q7" s="1199">
        <v>29610</v>
      </c>
      <c r="R7" s="1200"/>
      <c r="S7" s="1200"/>
      <c r="T7" s="1200"/>
      <c r="U7" s="1200"/>
      <c r="V7" s="1200">
        <v>27989</v>
      </c>
      <c r="W7" s="1200"/>
      <c r="X7" s="1200"/>
      <c r="Y7" s="1200"/>
      <c r="Z7" s="1200"/>
      <c r="AA7" s="1200">
        <v>1620</v>
      </c>
      <c r="AB7" s="1200"/>
      <c r="AC7" s="1200"/>
      <c r="AD7" s="1200"/>
      <c r="AE7" s="1201"/>
      <c r="AF7" s="1202">
        <v>1473</v>
      </c>
      <c r="AG7" s="1203"/>
      <c r="AH7" s="1203"/>
      <c r="AI7" s="1203"/>
      <c r="AJ7" s="1204"/>
      <c r="AK7" s="1186">
        <v>1372</v>
      </c>
      <c r="AL7" s="1187"/>
      <c r="AM7" s="1187"/>
      <c r="AN7" s="1187"/>
      <c r="AO7" s="1187"/>
      <c r="AP7" s="1187">
        <v>13888</v>
      </c>
      <c r="AQ7" s="1187"/>
      <c r="AR7" s="1187"/>
      <c r="AS7" s="1187"/>
      <c r="AT7" s="1187"/>
      <c r="AU7" s="1188"/>
      <c r="AV7" s="1188"/>
      <c r="AW7" s="1188"/>
      <c r="AX7" s="1188"/>
      <c r="AY7" s="1189"/>
      <c r="AZ7" s="254"/>
      <c r="BA7" s="254"/>
      <c r="BB7" s="254"/>
      <c r="BC7" s="254"/>
      <c r="BD7" s="254"/>
      <c r="BE7" s="255"/>
      <c r="BF7" s="255"/>
      <c r="BG7" s="255"/>
      <c r="BH7" s="255"/>
      <c r="BI7" s="255"/>
      <c r="BJ7" s="255"/>
      <c r="BK7" s="255"/>
      <c r="BL7" s="255"/>
      <c r="BM7" s="255"/>
      <c r="BN7" s="255"/>
      <c r="BO7" s="255"/>
      <c r="BP7" s="255"/>
      <c r="BQ7" s="261">
        <v>1</v>
      </c>
      <c r="BR7" s="262" t="s">
        <v>598</v>
      </c>
      <c r="BS7" s="1190" t="s">
        <v>597</v>
      </c>
      <c r="BT7" s="1191"/>
      <c r="BU7" s="1191"/>
      <c r="BV7" s="1191"/>
      <c r="BW7" s="1191"/>
      <c r="BX7" s="1191"/>
      <c r="BY7" s="1191"/>
      <c r="BZ7" s="1191"/>
      <c r="CA7" s="1191"/>
      <c r="CB7" s="1191"/>
      <c r="CC7" s="1191"/>
      <c r="CD7" s="1191"/>
      <c r="CE7" s="1191"/>
      <c r="CF7" s="1191"/>
      <c r="CG7" s="1192"/>
      <c r="CH7" s="1183" t="s">
        <v>599</v>
      </c>
      <c r="CI7" s="1184"/>
      <c r="CJ7" s="1184"/>
      <c r="CK7" s="1184"/>
      <c r="CL7" s="1185"/>
      <c r="CM7" s="1183">
        <v>119</v>
      </c>
      <c r="CN7" s="1184"/>
      <c r="CO7" s="1184"/>
      <c r="CP7" s="1184"/>
      <c r="CQ7" s="1185"/>
      <c r="CR7" s="1183">
        <v>6</v>
      </c>
      <c r="CS7" s="1184"/>
      <c r="CT7" s="1184"/>
      <c r="CU7" s="1184"/>
      <c r="CV7" s="1185"/>
      <c r="CW7" s="1183" t="s">
        <v>579</v>
      </c>
      <c r="CX7" s="1184"/>
      <c r="CY7" s="1184"/>
      <c r="CZ7" s="1184"/>
      <c r="DA7" s="1185"/>
      <c r="DB7" s="1183">
        <v>182</v>
      </c>
      <c r="DC7" s="1184"/>
      <c r="DD7" s="1184"/>
      <c r="DE7" s="1184"/>
      <c r="DF7" s="1185"/>
      <c r="DG7" s="1183">
        <v>75</v>
      </c>
      <c r="DH7" s="1184"/>
      <c r="DI7" s="1184"/>
      <c r="DJ7" s="1184"/>
      <c r="DK7" s="1185"/>
      <c r="DL7" s="1183" t="s">
        <v>579</v>
      </c>
      <c r="DM7" s="1184"/>
      <c r="DN7" s="1184"/>
      <c r="DO7" s="1184"/>
      <c r="DP7" s="1185"/>
      <c r="DQ7" s="1183">
        <v>173</v>
      </c>
      <c r="DR7" s="1184"/>
      <c r="DS7" s="1184"/>
      <c r="DT7" s="1184"/>
      <c r="DU7" s="1185"/>
      <c r="DV7" s="1210"/>
      <c r="DW7" s="1211"/>
      <c r="DX7" s="1211"/>
      <c r="DY7" s="1211"/>
      <c r="DZ7" s="1212"/>
      <c r="EA7" s="256"/>
    </row>
    <row r="8" spans="1:131" s="257" customFormat="1" ht="26.25" customHeight="1" x14ac:dyDescent="0.15">
      <c r="A8" s="263">
        <v>2</v>
      </c>
      <c r="B8" s="1132" t="s">
        <v>393</v>
      </c>
      <c r="C8" s="1133"/>
      <c r="D8" s="1133"/>
      <c r="E8" s="1133"/>
      <c r="F8" s="1133"/>
      <c r="G8" s="1133"/>
      <c r="H8" s="1133"/>
      <c r="I8" s="1133"/>
      <c r="J8" s="1133"/>
      <c r="K8" s="1133"/>
      <c r="L8" s="1133"/>
      <c r="M8" s="1133"/>
      <c r="N8" s="1133"/>
      <c r="O8" s="1133"/>
      <c r="P8" s="1134"/>
      <c r="Q8" s="1138">
        <v>45</v>
      </c>
      <c r="R8" s="1139"/>
      <c r="S8" s="1139"/>
      <c r="T8" s="1139"/>
      <c r="U8" s="1139"/>
      <c r="V8" s="1139">
        <v>19</v>
      </c>
      <c r="W8" s="1139"/>
      <c r="X8" s="1139"/>
      <c r="Y8" s="1139"/>
      <c r="Z8" s="1139"/>
      <c r="AA8" s="1139">
        <v>26</v>
      </c>
      <c r="AB8" s="1139"/>
      <c r="AC8" s="1139"/>
      <c r="AD8" s="1139"/>
      <c r="AE8" s="1140"/>
      <c r="AF8" s="1114">
        <v>26</v>
      </c>
      <c r="AG8" s="1115"/>
      <c r="AH8" s="1115"/>
      <c r="AI8" s="1115"/>
      <c r="AJ8" s="1116"/>
      <c r="AK8" s="1181" t="s">
        <v>579</v>
      </c>
      <c r="AL8" s="1182"/>
      <c r="AM8" s="1182"/>
      <c r="AN8" s="1182"/>
      <c r="AO8" s="1182"/>
      <c r="AP8" s="1182" t="s">
        <v>579</v>
      </c>
      <c r="AQ8" s="1182"/>
      <c r="AR8" s="1182"/>
      <c r="AS8" s="1182"/>
      <c r="AT8" s="1182"/>
      <c r="AU8" s="1179"/>
      <c r="AV8" s="1179"/>
      <c r="AW8" s="1179"/>
      <c r="AX8" s="1179"/>
      <c r="AY8" s="1180"/>
      <c r="AZ8" s="254"/>
      <c r="BA8" s="254"/>
      <c r="BB8" s="254"/>
      <c r="BC8" s="254"/>
      <c r="BD8" s="254"/>
      <c r="BE8" s="255"/>
      <c r="BF8" s="255"/>
      <c r="BG8" s="255"/>
      <c r="BH8" s="255"/>
      <c r="BI8" s="255"/>
      <c r="BJ8" s="255"/>
      <c r="BK8" s="255"/>
      <c r="BL8" s="255"/>
      <c r="BM8" s="255"/>
      <c r="BN8" s="255"/>
      <c r="BO8" s="255"/>
      <c r="BP8" s="255"/>
      <c r="BQ8" s="264">
        <v>2</v>
      </c>
      <c r="BR8" s="265"/>
      <c r="BS8" s="1109"/>
      <c r="BT8" s="1110"/>
      <c r="BU8" s="1110"/>
      <c r="BV8" s="1110"/>
      <c r="BW8" s="1110"/>
      <c r="BX8" s="1110"/>
      <c r="BY8" s="1110"/>
      <c r="BZ8" s="1110"/>
      <c r="CA8" s="1110"/>
      <c r="CB8" s="1110"/>
      <c r="CC8" s="1110"/>
      <c r="CD8" s="1110"/>
      <c r="CE8" s="1110"/>
      <c r="CF8" s="1110"/>
      <c r="CG8" s="1111"/>
      <c r="CH8" s="1084"/>
      <c r="CI8" s="1085"/>
      <c r="CJ8" s="1085"/>
      <c r="CK8" s="1085"/>
      <c r="CL8" s="1086"/>
      <c r="CM8" s="1084"/>
      <c r="CN8" s="1085"/>
      <c r="CO8" s="1085"/>
      <c r="CP8" s="1085"/>
      <c r="CQ8" s="1086"/>
      <c r="CR8" s="1084"/>
      <c r="CS8" s="1085"/>
      <c r="CT8" s="1085"/>
      <c r="CU8" s="1085"/>
      <c r="CV8" s="1086"/>
      <c r="CW8" s="1084"/>
      <c r="CX8" s="1085"/>
      <c r="CY8" s="1085"/>
      <c r="CZ8" s="1085"/>
      <c r="DA8" s="1086"/>
      <c r="DB8" s="1084"/>
      <c r="DC8" s="1085"/>
      <c r="DD8" s="1085"/>
      <c r="DE8" s="1085"/>
      <c r="DF8" s="1086"/>
      <c r="DG8" s="1084"/>
      <c r="DH8" s="1085"/>
      <c r="DI8" s="1085"/>
      <c r="DJ8" s="1085"/>
      <c r="DK8" s="1086"/>
      <c r="DL8" s="1084"/>
      <c r="DM8" s="1085"/>
      <c r="DN8" s="1085"/>
      <c r="DO8" s="1085"/>
      <c r="DP8" s="1086"/>
      <c r="DQ8" s="1084"/>
      <c r="DR8" s="1085"/>
      <c r="DS8" s="1085"/>
      <c r="DT8" s="1085"/>
      <c r="DU8" s="1086"/>
      <c r="DV8" s="1087"/>
      <c r="DW8" s="1088"/>
      <c r="DX8" s="1088"/>
      <c r="DY8" s="1088"/>
      <c r="DZ8" s="1089"/>
      <c r="EA8" s="256"/>
    </row>
    <row r="9" spans="1:131" s="257" customFormat="1" ht="26.25" customHeight="1" x14ac:dyDescent="0.15">
      <c r="A9" s="263">
        <v>3</v>
      </c>
      <c r="B9" s="1132"/>
      <c r="C9" s="1133"/>
      <c r="D9" s="1133"/>
      <c r="E9" s="1133"/>
      <c r="F9" s="1133"/>
      <c r="G9" s="1133"/>
      <c r="H9" s="1133"/>
      <c r="I9" s="1133"/>
      <c r="J9" s="1133"/>
      <c r="K9" s="1133"/>
      <c r="L9" s="1133"/>
      <c r="M9" s="1133"/>
      <c r="N9" s="1133"/>
      <c r="O9" s="1133"/>
      <c r="P9" s="1134"/>
      <c r="Q9" s="1138"/>
      <c r="R9" s="1139"/>
      <c r="S9" s="1139"/>
      <c r="T9" s="1139"/>
      <c r="U9" s="1139"/>
      <c r="V9" s="1139"/>
      <c r="W9" s="1139"/>
      <c r="X9" s="1139"/>
      <c r="Y9" s="1139"/>
      <c r="Z9" s="1139"/>
      <c r="AA9" s="1139"/>
      <c r="AB9" s="1139"/>
      <c r="AC9" s="1139"/>
      <c r="AD9" s="1139"/>
      <c r="AE9" s="1140"/>
      <c r="AF9" s="1114"/>
      <c r="AG9" s="1115"/>
      <c r="AH9" s="1115"/>
      <c r="AI9" s="1115"/>
      <c r="AJ9" s="1116"/>
      <c r="AK9" s="1181"/>
      <c r="AL9" s="1182"/>
      <c r="AM9" s="1182"/>
      <c r="AN9" s="1182"/>
      <c r="AO9" s="1182"/>
      <c r="AP9" s="1182"/>
      <c r="AQ9" s="1182"/>
      <c r="AR9" s="1182"/>
      <c r="AS9" s="1182"/>
      <c r="AT9" s="1182"/>
      <c r="AU9" s="1179"/>
      <c r="AV9" s="1179"/>
      <c r="AW9" s="1179"/>
      <c r="AX9" s="1179"/>
      <c r="AY9" s="1180"/>
      <c r="AZ9" s="254"/>
      <c r="BA9" s="254"/>
      <c r="BB9" s="254"/>
      <c r="BC9" s="254"/>
      <c r="BD9" s="254"/>
      <c r="BE9" s="255"/>
      <c r="BF9" s="255"/>
      <c r="BG9" s="255"/>
      <c r="BH9" s="255"/>
      <c r="BI9" s="255"/>
      <c r="BJ9" s="255"/>
      <c r="BK9" s="255"/>
      <c r="BL9" s="255"/>
      <c r="BM9" s="255"/>
      <c r="BN9" s="255"/>
      <c r="BO9" s="255"/>
      <c r="BP9" s="255"/>
      <c r="BQ9" s="264">
        <v>3</v>
      </c>
      <c r="BR9" s="265"/>
      <c r="BS9" s="1109"/>
      <c r="BT9" s="1110"/>
      <c r="BU9" s="1110"/>
      <c r="BV9" s="1110"/>
      <c r="BW9" s="1110"/>
      <c r="BX9" s="1110"/>
      <c r="BY9" s="1110"/>
      <c r="BZ9" s="1110"/>
      <c r="CA9" s="1110"/>
      <c r="CB9" s="1110"/>
      <c r="CC9" s="1110"/>
      <c r="CD9" s="1110"/>
      <c r="CE9" s="1110"/>
      <c r="CF9" s="1110"/>
      <c r="CG9" s="1111"/>
      <c r="CH9" s="1084"/>
      <c r="CI9" s="1085"/>
      <c r="CJ9" s="1085"/>
      <c r="CK9" s="1085"/>
      <c r="CL9" s="1086"/>
      <c r="CM9" s="1084"/>
      <c r="CN9" s="1085"/>
      <c r="CO9" s="1085"/>
      <c r="CP9" s="1085"/>
      <c r="CQ9" s="1086"/>
      <c r="CR9" s="1084"/>
      <c r="CS9" s="1085"/>
      <c r="CT9" s="1085"/>
      <c r="CU9" s="1085"/>
      <c r="CV9" s="1086"/>
      <c r="CW9" s="1084"/>
      <c r="CX9" s="1085"/>
      <c r="CY9" s="1085"/>
      <c r="CZ9" s="1085"/>
      <c r="DA9" s="1086"/>
      <c r="DB9" s="1084"/>
      <c r="DC9" s="1085"/>
      <c r="DD9" s="1085"/>
      <c r="DE9" s="1085"/>
      <c r="DF9" s="1086"/>
      <c r="DG9" s="1084"/>
      <c r="DH9" s="1085"/>
      <c r="DI9" s="1085"/>
      <c r="DJ9" s="1085"/>
      <c r="DK9" s="1086"/>
      <c r="DL9" s="1084"/>
      <c r="DM9" s="1085"/>
      <c r="DN9" s="1085"/>
      <c r="DO9" s="1085"/>
      <c r="DP9" s="1086"/>
      <c r="DQ9" s="1084"/>
      <c r="DR9" s="1085"/>
      <c r="DS9" s="1085"/>
      <c r="DT9" s="1085"/>
      <c r="DU9" s="1086"/>
      <c r="DV9" s="1087"/>
      <c r="DW9" s="1088"/>
      <c r="DX9" s="1088"/>
      <c r="DY9" s="1088"/>
      <c r="DZ9" s="1089"/>
      <c r="EA9" s="256"/>
    </row>
    <row r="10" spans="1:131" s="257" customFormat="1" ht="26.25" customHeight="1" x14ac:dyDescent="0.15">
      <c r="A10" s="263">
        <v>4</v>
      </c>
      <c r="B10" s="1132"/>
      <c r="C10" s="1133"/>
      <c r="D10" s="1133"/>
      <c r="E10" s="1133"/>
      <c r="F10" s="1133"/>
      <c r="G10" s="1133"/>
      <c r="H10" s="1133"/>
      <c r="I10" s="1133"/>
      <c r="J10" s="1133"/>
      <c r="K10" s="1133"/>
      <c r="L10" s="1133"/>
      <c r="M10" s="1133"/>
      <c r="N10" s="1133"/>
      <c r="O10" s="1133"/>
      <c r="P10" s="1134"/>
      <c r="Q10" s="1138"/>
      <c r="R10" s="1139"/>
      <c r="S10" s="1139"/>
      <c r="T10" s="1139"/>
      <c r="U10" s="1139"/>
      <c r="V10" s="1139"/>
      <c r="W10" s="1139"/>
      <c r="X10" s="1139"/>
      <c r="Y10" s="1139"/>
      <c r="Z10" s="1139"/>
      <c r="AA10" s="1139"/>
      <c r="AB10" s="1139"/>
      <c r="AC10" s="1139"/>
      <c r="AD10" s="1139"/>
      <c r="AE10" s="1140"/>
      <c r="AF10" s="1114"/>
      <c r="AG10" s="1115"/>
      <c r="AH10" s="1115"/>
      <c r="AI10" s="1115"/>
      <c r="AJ10" s="1116"/>
      <c r="AK10" s="1181"/>
      <c r="AL10" s="1182"/>
      <c r="AM10" s="1182"/>
      <c r="AN10" s="1182"/>
      <c r="AO10" s="1182"/>
      <c r="AP10" s="1182"/>
      <c r="AQ10" s="1182"/>
      <c r="AR10" s="1182"/>
      <c r="AS10" s="1182"/>
      <c r="AT10" s="1182"/>
      <c r="AU10" s="1179"/>
      <c r="AV10" s="1179"/>
      <c r="AW10" s="1179"/>
      <c r="AX10" s="1179"/>
      <c r="AY10" s="1180"/>
      <c r="AZ10" s="254"/>
      <c r="BA10" s="254"/>
      <c r="BB10" s="254"/>
      <c r="BC10" s="254"/>
      <c r="BD10" s="254"/>
      <c r="BE10" s="255"/>
      <c r="BF10" s="255"/>
      <c r="BG10" s="255"/>
      <c r="BH10" s="255"/>
      <c r="BI10" s="255"/>
      <c r="BJ10" s="255"/>
      <c r="BK10" s="255"/>
      <c r="BL10" s="255"/>
      <c r="BM10" s="255"/>
      <c r="BN10" s="255"/>
      <c r="BO10" s="255"/>
      <c r="BP10" s="255"/>
      <c r="BQ10" s="264">
        <v>4</v>
      </c>
      <c r="BR10" s="265"/>
      <c r="BS10" s="1109"/>
      <c r="BT10" s="1110"/>
      <c r="BU10" s="1110"/>
      <c r="BV10" s="1110"/>
      <c r="BW10" s="1110"/>
      <c r="BX10" s="1110"/>
      <c r="BY10" s="1110"/>
      <c r="BZ10" s="1110"/>
      <c r="CA10" s="1110"/>
      <c r="CB10" s="1110"/>
      <c r="CC10" s="1110"/>
      <c r="CD10" s="1110"/>
      <c r="CE10" s="1110"/>
      <c r="CF10" s="1110"/>
      <c r="CG10" s="1111"/>
      <c r="CH10" s="1084"/>
      <c r="CI10" s="1085"/>
      <c r="CJ10" s="1085"/>
      <c r="CK10" s="1085"/>
      <c r="CL10" s="1086"/>
      <c r="CM10" s="1084"/>
      <c r="CN10" s="1085"/>
      <c r="CO10" s="1085"/>
      <c r="CP10" s="1085"/>
      <c r="CQ10" s="1086"/>
      <c r="CR10" s="1084"/>
      <c r="CS10" s="1085"/>
      <c r="CT10" s="1085"/>
      <c r="CU10" s="1085"/>
      <c r="CV10" s="1086"/>
      <c r="CW10" s="1084"/>
      <c r="CX10" s="1085"/>
      <c r="CY10" s="1085"/>
      <c r="CZ10" s="1085"/>
      <c r="DA10" s="1086"/>
      <c r="DB10" s="1084"/>
      <c r="DC10" s="1085"/>
      <c r="DD10" s="1085"/>
      <c r="DE10" s="1085"/>
      <c r="DF10" s="1086"/>
      <c r="DG10" s="1084"/>
      <c r="DH10" s="1085"/>
      <c r="DI10" s="1085"/>
      <c r="DJ10" s="1085"/>
      <c r="DK10" s="1086"/>
      <c r="DL10" s="1084"/>
      <c r="DM10" s="1085"/>
      <c r="DN10" s="1085"/>
      <c r="DO10" s="1085"/>
      <c r="DP10" s="1086"/>
      <c r="DQ10" s="1084"/>
      <c r="DR10" s="1085"/>
      <c r="DS10" s="1085"/>
      <c r="DT10" s="1085"/>
      <c r="DU10" s="1086"/>
      <c r="DV10" s="1087"/>
      <c r="DW10" s="1088"/>
      <c r="DX10" s="1088"/>
      <c r="DY10" s="1088"/>
      <c r="DZ10" s="1089"/>
      <c r="EA10" s="256"/>
    </row>
    <row r="11" spans="1:131" s="257" customFormat="1" ht="26.25" customHeight="1" x14ac:dyDescent="0.15">
      <c r="A11" s="263">
        <v>5</v>
      </c>
      <c r="B11" s="1132"/>
      <c r="C11" s="1133"/>
      <c r="D11" s="1133"/>
      <c r="E11" s="1133"/>
      <c r="F11" s="1133"/>
      <c r="G11" s="1133"/>
      <c r="H11" s="1133"/>
      <c r="I11" s="1133"/>
      <c r="J11" s="1133"/>
      <c r="K11" s="1133"/>
      <c r="L11" s="1133"/>
      <c r="M11" s="1133"/>
      <c r="N11" s="1133"/>
      <c r="O11" s="1133"/>
      <c r="P11" s="1134"/>
      <c r="Q11" s="1138"/>
      <c r="R11" s="1139"/>
      <c r="S11" s="1139"/>
      <c r="T11" s="1139"/>
      <c r="U11" s="1139"/>
      <c r="V11" s="1139"/>
      <c r="W11" s="1139"/>
      <c r="X11" s="1139"/>
      <c r="Y11" s="1139"/>
      <c r="Z11" s="1139"/>
      <c r="AA11" s="1139"/>
      <c r="AB11" s="1139"/>
      <c r="AC11" s="1139"/>
      <c r="AD11" s="1139"/>
      <c r="AE11" s="1140"/>
      <c r="AF11" s="1114"/>
      <c r="AG11" s="1115"/>
      <c r="AH11" s="1115"/>
      <c r="AI11" s="1115"/>
      <c r="AJ11" s="1116"/>
      <c r="AK11" s="1181"/>
      <c r="AL11" s="1182"/>
      <c r="AM11" s="1182"/>
      <c r="AN11" s="1182"/>
      <c r="AO11" s="1182"/>
      <c r="AP11" s="1182"/>
      <c r="AQ11" s="1182"/>
      <c r="AR11" s="1182"/>
      <c r="AS11" s="1182"/>
      <c r="AT11" s="1182"/>
      <c r="AU11" s="1179"/>
      <c r="AV11" s="1179"/>
      <c r="AW11" s="1179"/>
      <c r="AX11" s="1179"/>
      <c r="AY11" s="1180"/>
      <c r="AZ11" s="254"/>
      <c r="BA11" s="254"/>
      <c r="BB11" s="254"/>
      <c r="BC11" s="254"/>
      <c r="BD11" s="254"/>
      <c r="BE11" s="255"/>
      <c r="BF11" s="255"/>
      <c r="BG11" s="255"/>
      <c r="BH11" s="255"/>
      <c r="BI11" s="255"/>
      <c r="BJ11" s="255"/>
      <c r="BK11" s="255"/>
      <c r="BL11" s="255"/>
      <c r="BM11" s="255"/>
      <c r="BN11" s="255"/>
      <c r="BO11" s="255"/>
      <c r="BP11" s="255"/>
      <c r="BQ11" s="264">
        <v>5</v>
      </c>
      <c r="BR11" s="265"/>
      <c r="BS11" s="1109"/>
      <c r="BT11" s="1110"/>
      <c r="BU11" s="1110"/>
      <c r="BV11" s="1110"/>
      <c r="BW11" s="1110"/>
      <c r="BX11" s="1110"/>
      <c r="BY11" s="1110"/>
      <c r="BZ11" s="1110"/>
      <c r="CA11" s="1110"/>
      <c r="CB11" s="1110"/>
      <c r="CC11" s="1110"/>
      <c r="CD11" s="1110"/>
      <c r="CE11" s="1110"/>
      <c r="CF11" s="1110"/>
      <c r="CG11" s="1111"/>
      <c r="CH11" s="1084"/>
      <c r="CI11" s="1085"/>
      <c r="CJ11" s="1085"/>
      <c r="CK11" s="1085"/>
      <c r="CL11" s="1086"/>
      <c r="CM11" s="1084"/>
      <c r="CN11" s="1085"/>
      <c r="CO11" s="1085"/>
      <c r="CP11" s="1085"/>
      <c r="CQ11" s="1086"/>
      <c r="CR11" s="1084"/>
      <c r="CS11" s="1085"/>
      <c r="CT11" s="1085"/>
      <c r="CU11" s="1085"/>
      <c r="CV11" s="1086"/>
      <c r="CW11" s="1084"/>
      <c r="CX11" s="1085"/>
      <c r="CY11" s="1085"/>
      <c r="CZ11" s="1085"/>
      <c r="DA11" s="1086"/>
      <c r="DB11" s="1084"/>
      <c r="DC11" s="1085"/>
      <c r="DD11" s="1085"/>
      <c r="DE11" s="1085"/>
      <c r="DF11" s="1086"/>
      <c r="DG11" s="1084"/>
      <c r="DH11" s="1085"/>
      <c r="DI11" s="1085"/>
      <c r="DJ11" s="1085"/>
      <c r="DK11" s="1086"/>
      <c r="DL11" s="1084"/>
      <c r="DM11" s="1085"/>
      <c r="DN11" s="1085"/>
      <c r="DO11" s="1085"/>
      <c r="DP11" s="1086"/>
      <c r="DQ11" s="1084"/>
      <c r="DR11" s="1085"/>
      <c r="DS11" s="1085"/>
      <c r="DT11" s="1085"/>
      <c r="DU11" s="1086"/>
      <c r="DV11" s="1087"/>
      <c r="DW11" s="1088"/>
      <c r="DX11" s="1088"/>
      <c r="DY11" s="1088"/>
      <c r="DZ11" s="1089"/>
      <c r="EA11" s="256"/>
    </row>
    <row r="12" spans="1:131" s="257" customFormat="1" ht="26.25" customHeight="1" x14ac:dyDescent="0.15">
      <c r="A12" s="263">
        <v>6</v>
      </c>
      <c r="B12" s="1132"/>
      <c r="C12" s="1133"/>
      <c r="D12" s="1133"/>
      <c r="E12" s="1133"/>
      <c r="F12" s="1133"/>
      <c r="G12" s="1133"/>
      <c r="H12" s="1133"/>
      <c r="I12" s="1133"/>
      <c r="J12" s="1133"/>
      <c r="K12" s="1133"/>
      <c r="L12" s="1133"/>
      <c r="M12" s="1133"/>
      <c r="N12" s="1133"/>
      <c r="O12" s="1133"/>
      <c r="P12" s="1134"/>
      <c r="Q12" s="1138"/>
      <c r="R12" s="1139"/>
      <c r="S12" s="1139"/>
      <c r="T12" s="1139"/>
      <c r="U12" s="1139"/>
      <c r="V12" s="1139"/>
      <c r="W12" s="1139"/>
      <c r="X12" s="1139"/>
      <c r="Y12" s="1139"/>
      <c r="Z12" s="1139"/>
      <c r="AA12" s="1139"/>
      <c r="AB12" s="1139"/>
      <c r="AC12" s="1139"/>
      <c r="AD12" s="1139"/>
      <c r="AE12" s="1140"/>
      <c r="AF12" s="1114"/>
      <c r="AG12" s="1115"/>
      <c r="AH12" s="1115"/>
      <c r="AI12" s="1115"/>
      <c r="AJ12" s="1116"/>
      <c r="AK12" s="1181"/>
      <c r="AL12" s="1182"/>
      <c r="AM12" s="1182"/>
      <c r="AN12" s="1182"/>
      <c r="AO12" s="1182"/>
      <c r="AP12" s="1182"/>
      <c r="AQ12" s="1182"/>
      <c r="AR12" s="1182"/>
      <c r="AS12" s="1182"/>
      <c r="AT12" s="1182"/>
      <c r="AU12" s="1179"/>
      <c r="AV12" s="1179"/>
      <c r="AW12" s="1179"/>
      <c r="AX12" s="1179"/>
      <c r="AY12" s="1180"/>
      <c r="AZ12" s="254"/>
      <c r="BA12" s="254"/>
      <c r="BB12" s="254"/>
      <c r="BC12" s="254"/>
      <c r="BD12" s="254"/>
      <c r="BE12" s="255"/>
      <c r="BF12" s="255"/>
      <c r="BG12" s="255"/>
      <c r="BH12" s="255"/>
      <c r="BI12" s="255"/>
      <c r="BJ12" s="255"/>
      <c r="BK12" s="255"/>
      <c r="BL12" s="255"/>
      <c r="BM12" s="255"/>
      <c r="BN12" s="255"/>
      <c r="BO12" s="255"/>
      <c r="BP12" s="255"/>
      <c r="BQ12" s="264">
        <v>6</v>
      </c>
      <c r="BR12" s="265"/>
      <c r="BS12" s="1109"/>
      <c r="BT12" s="1110"/>
      <c r="BU12" s="1110"/>
      <c r="BV12" s="1110"/>
      <c r="BW12" s="1110"/>
      <c r="BX12" s="1110"/>
      <c r="BY12" s="1110"/>
      <c r="BZ12" s="1110"/>
      <c r="CA12" s="1110"/>
      <c r="CB12" s="1110"/>
      <c r="CC12" s="1110"/>
      <c r="CD12" s="1110"/>
      <c r="CE12" s="1110"/>
      <c r="CF12" s="1110"/>
      <c r="CG12" s="1111"/>
      <c r="CH12" s="1084"/>
      <c r="CI12" s="1085"/>
      <c r="CJ12" s="1085"/>
      <c r="CK12" s="1085"/>
      <c r="CL12" s="1086"/>
      <c r="CM12" s="1084"/>
      <c r="CN12" s="1085"/>
      <c r="CO12" s="1085"/>
      <c r="CP12" s="1085"/>
      <c r="CQ12" s="1086"/>
      <c r="CR12" s="1084"/>
      <c r="CS12" s="1085"/>
      <c r="CT12" s="1085"/>
      <c r="CU12" s="1085"/>
      <c r="CV12" s="1086"/>
      <c r="CW12" s="1084"/>
      <c r="CX12" s="1085"/>
      <c r="CY12" s="1085"/>
      <c r="CZ12" s="1085"/>
      <c r="DA12" s="1086"/>
      <c r="DB12" s="1084"/>
      <c r="DC12" s="1085"/>
      <c r="DD12" s="1085"/>
      <c r="DE12" s="1085"/>
      <c r="DF12" s="1086"/>
      <c r="DG12" s="1084"/>
      <c r="DH12" s="1085"/>
      <c r="DI12" s="1085"/>
      <c r="DJ12" s="1085"/>
      <c r="DK12" s="1086"/>
      <c r="DL12" s="1084"/>
      <c r="DM12" s="1085"/>
      <c r="DN12" s="1085"/>
      <c r="DO12" s="1085"/>
      <c r="DP12" s="1086"/>
      <c r="DQ12" s="1084"/>
      <c r="DR12" s="1085"/>
      <c r="DS12" s="1085"/>
      <c r="DT12" s="1085"/>
      <c r="DU12" s="1086"/>
      <c r="DV12" s="1087"/>
      <c r="DW12" s="1088"/>
      <c r="DX12" s="1088"/>
      <c r="DY12" s="1088"/>
      <c r="DZ12" s="1089"/>
      <c r="EA12" s="256"/>
    </row>
    <row r="13" spans="1:131" s="257" customFormat="1" ht="26.25" customHeight="1" x14ac:dyDescent="0.15">
      <c r="A13" s="263">
        <v>7</v>
      </c>
      <c r="B13" s="1132"/>
      <c r="C13" s="1133"/>
      <c r="D13" s="1133"/>
      <c r="E13" s="1133"/>
      <c r="F13" s="1133"/>
      <c r="G13" s="1133"/>
      <c r="H13" s="1133"/>
      <c r="I13" s="1133"/>
      <c r="J13" s="1133"/>
      <c r="K13" s="1133"/>
      <c r="L13" s="1133"/>
      <c r="M13" s="1133"/>
      <c r="N13" s="1133"/>
      <c r="O13" s="1133"/>
      <c r="P13" s="1134"/>
      <c r="Q13" s="1138"/>
      <c r="R13" s="1139"/>
      <c r="S13" s="1139"/>
      <c r="T13" s="1139"/>
      <c r="U13" s="1139"/>
      <c r="V13" s="1139"/>
      <c r="W13" s="1139"/>
      <c r="X13" s="1139"/>
      <c r="Y13" s="1139"/>
      <c r="Z13" s="1139"/>
      <c r="AA13" s="1139"/>
      <c r="AB13" s="1139"/>
      <c r="AC13" s="1139"/>
      <c r="AD13" s="1139"/>
      <c r="AE13" s="1140"/>
      <c r="AF13" s="1114"/>
      <c r="AG13" s="1115"/>
      <c r="AH13" s="1115"/>
      <c r="AI13" s="1115"/>
      <c r="AJ13" s="1116"/>
      <c r="AK13" s="1181"/>
      <c r="AL13" s="1182"/>
      <c r="AM13" s="1182"/>
      <c r="AN13" s="1182"/>
      <c r="AO13" s="1182"/>
      <c r="AP13" s="1182"/>
      <c r="AQ13" s="1182"/>
      <c r="AR13" s="1182"/>
      <c r="AS13" s="1182"/>
      <c r="AT13" s="1182"/>
      <c r="AU13" s="1179"/>
      <c r="AV13" s="1179"/>
      <c r="AW13" s="1179"/>
      <c r="AX13" s="1179"/>
      <c r="AY13" s="1180"/>
      <c r="AZ13" s="254"/>
      <c r="BA13" s="254"/>
      <c r="BB13" s="254"/>
      <c r="BC13" s="254"/>
      <c r="BD13" s="254"/>
      <c r="BE13" s="255"/>
      <c r="BF13" s="255"/>
      <c r="BG13" s="255"/>
      <c r="BH13" s="255"/>
      <c r="BI13" s="255"/>
      <c r="BJ13" s="255"/>
      <c r="BK13" s="255"/>
      <c r="BL13" s="255"/>
      <c r="BM13" s="255"/>
      <c r="BN13" s="255"/>
      <c r="BO13" s="255"/>
      <c r="BP13" s="255"/>
      <c r="BQ13" s="264">
        <v>7</v>
      </c>
      <c r="BR13" s="265"/>
      <c r="BS13" s="1109"/>
      <c r="BT13" s="1110"/>
      <c r="BU13" s="1110"/>
      <c r="BV13" s="1110"/>
      <c r="BW13" s="1110"/>
      <c r="BX13" s="1110"/>
      <c r="BY13" s="1110"/>
      <c r="BZ13" s="1110"/>
      <c r="CA13" s="1110"/>
      <c r="CB13" s="1110"/>
      <c r="CC13" s="1110"/>
      <c r="CD13" s="1110"/>
      <c r="CE13" s="1110"/>
      <c r="CF13" s="1110"/>
      <c r="CG13" s="1111"/>
      <c r="CH13" s="1084"/>
      <c r="CI13" s="1085"/>
      <c r="CJ13" s="1085"/>
      <c r="CK13" s="1085"/>
      <c r="CL13" s="1086"/>
      <c r="CM13" s="1084"/>
      <c r="CN13" s="1085"/>
      <c r="CO13" s="1085"/>
      <c r="CP13" s="1085"/>
      <c r="CQ13" s="1086"/>
      <c r="CR13" s="1084"/>
      <c r="CS13" s="1085"/>
      <c r="CT13" s="1085"/>
      <c r="CU13" s="1085"/>
      <c r="CV13" s="1086"/>
      <c r="CW13" s="1084"/>
      <c r="CX13" s="1085"/>
      <c r="CY13" s="1085"/>
      <c r="CZ13" s="1085"/>
      <c r="DA13" s="1086"/>
      <c r="DB13" s="1084"/>
      <c r="DC13" s="1085"/>
      <c r="DD13" s="1085"/>
      <c r="DE13" s="1085"/>
      <c r="DF13" s="1086"/>
      <c r="DG13" s="1084"/>
      <c r="DH13" s="1085"/>
      <c r="DI13" s="1085"/>
      <c r="DJ13" s="1085"/>
      <c r="DK13" s="1086"/>
      <c r="DL13" s="1084"/>
      <c r="DM13" s="1085"/>
      <c r="DN13" s="1085"/>
      <c r="DO13" s="1085"/>
      <c r="DP13" s="1086"/>
      <c r="DQ13" s="1084"/>
      <c r="DR13" s="1085"/>
      <c r="DS13" s="1085"/>
      <c r="DT13" s="1085"/>
      <c r="DU13" s="1086"/>
      <c r="DV13" s="1087"/>
      <c r="DW13" s="1088"/>
      <c r="DX13" s="1088"/>
      <c r="DY13" s="1088"/>
      <c r="DZ13" s="1089"/>
      <c r="EA13" s="256"/>
    </row>
    <row r="14" spans="1:131" s="257" customFormat="1" ht="26.25" customHeight="1" x14ac:dyDescent="0.15">
      <c r="A14" s="263">
        <v>8</v>
      </c>
      <c r="B14" s="1132"/>
      <c r="C14" s="1133"/>
      <c r="D14" s="1133"/>
      <c r="E14" s="1133"/>
      <c r="F14" s="1133"/>
      <c r="G14" s="1133"/>
      <c r="H14" s="1133"/>
      <c r="I14" s="1133"/>
      <c r="J14" s="1133"/>
      <c r="K14" s="1133"/>
      <c r="L14" s="1133"/>
      <c r="M14" s="1133"/>
      <c r="N14" s="1133"/>
      <c r="O14" s="1133"/>
      <c r="P14" s="1134"/>
      <c r="Q14" s="1138"/>
      <c r="R14" s="1139"/>
      <c r="S14" s="1139"/>
      <c r="T14" s="1139"/>
      <c r="U14" s="1139"/>
      <c r="V14" s="1139"/>
      <c r="W14" s="1139"/>
      <c r="X14" s="1139"/>
      <c r="Y14" s="1139"/>
      <c r="Z14" s="1139"/>
      <c r="AA14" s="1139"/>
      <c r="AB14" s="1139"/>
      <c r="AC14" s="1139"/>
      <c r="AD14" s="1139"/>
      <c r="AE14" s="1140"/>
      <c r="AF14" s="1114"/>
      <c r="AG14" s="1115"/>
      <c r="AH14" s="1115"/>
      <c r="AI14" s="1115"/>
      <c r="AJ14" s="1116"/>
      <c r="AK14" s="1181"/>
      <c r="AL14" s="1182"/>
      <c r="AM14" s="1182"/>
      <c r="AN14" s="1182"/>
      <c r="AO14" s="1182"/>
      <c r="AP14" s="1182"/>
      <c r="AQ14" s="1182"/>
      <c r="AR14" s="1182"/>
      <c r="AS14" s="1182"/>
      <c r="AT14" s="1182"/>
      <c r="AU14" s="1179"/>
      <c r="AV14" s="1179"/>
      <c r="AW14" s="1179"/>
      <c r="AX14" s="1179"/>
      <c r="AY14" s="1180"/>
      <c r="AZ14" s="254"/>
      <c r="BA14" s="254"/>
      <c r="BB14" s="254"/>
      <c r="BC14" s="254"/>
      <c r="BD14" s="254"/>
      <c r="BE14" s="255"/>
      <c r="BF14" s="255"/>
      <c r="BG14" s="255"/>
      <c r="BH14" s="255"/>
      <c r="BI14" s="255"/>
      <c r="BJ14" s="255"/>
      <c r="BK14" s="255"/>
      <c r="BL14" s="255"/>
      <c r="BM14" s="255"/>
      <c r="BN14" s="255"/>
      <c r="BO14" s="255"/>
      <c r="BP14" s="255"/>
      <c r="BQ14" s="264">
        <v>8</v>
      </c>
      <c r="BR14" s="265"/>
      <c r="BS14" s="1109"/>
      <c r="BT14" s="1110"/>
      <c r="BU14" s="1110"/>
      <c r="BV14" s="1110"/>
      <c r="BW14" s="1110"/>
      <c r="BX14" s="1110"/>
      <c r="BY14" s="1110"/>
      <c r="BZ14" s="1110"/>
      <c r="CA14" s="1110"/>
      <c r="CB14" s="1110"/>
      <c r="CC14" s="1110"/>
      <c r="CD14" s="1110"/>
      <c r="CE14" s="1110"/>
      <c r="CF14" s="1110"/>
      <c r="CG14" s="1111"/>
      <c r="CH14" s="1084"/>
      <c r="CI14" s="1085"/>
      <c r="CJ14" s="1085"/>
      <c r="CK14" s="1085"/>
      <c r="CL14" s="1086"/>
      <c r="CM14" s="1084"/>
      <c r="CN14" s="1085"/>
      <c r="CO14" s="1085"/>
      <c r="CP14" s="1085"/>
      <c r="CQ14" s="1086"/>
      <c r="CR14" s="1084"/>
      <c r="CS14" s="1085"/>
      <c r="CT14" s="1085"/>
      <c r="CU14" s="1085"/>
      <c r="CV14" s="1086"/>
      <c r="CW14" s="1084"/>
      <c r="CX14" s="1085"/>
      <c r="CY14" s="1085"/>
      <c r="CZ14" s="1085"/>
      <c r="DA14" s="1086"/>
      <c r="DB14" s="1084"/>
      <c r="DC14" s="1085"/>
      <c r="DD14" s="1085"/>
      <c r="DE14" s="1085"/>
      <c r="DF14" s="1086"/>
      <c r="DG14" s="1084"/>
      <c r="DH14" s="1085"/>
      <c r="DI14" s="1085"/>
      <c r="DJ14" s="1085"/>
      <c r="DK14" s="1086"/>
      <c r="DL14" s="1084"/>
      <c r="DM14" s="1085"/>
      <c r="DN14" s="1085"/>
      <c r="DO14" s="1085"/>
      <c r="DP14" s="1086"/>
      <c r="DQ14" s="1084"/>
      <c r="DR14" s="1085"/>
      <c r="DS14" s="1085"/>
      <c r="DT14" s="1085"/>
      <c r="DU14" s="1086"/>
      <c r="DV14" s="1087"/>
      <c r="DW14" s="1088"/>
      <c r="DX14" s="1088"/>
      <c r="DY14" s="1088"/>
      <c r="DZ14" s="1089"/>
      <c r="EA14" s="256"/>
    </row>
    <row r="15" spans="1:131" s="257" customFormat="1" ht="26.25" customHeight="1" x14ac:dyDescent="0.15">
      <c r="A15" s="263">
        <v>9</v>
      </c>
      <c r="B15" s="1132"/>
      <c r="C15" s="1133"/>
      <c r="D15" s="1133"/>
      <c r="E15" s="1133"/>
      <c r="F15" s="1133"/>
      <c r="G15" s="1133"/>
      <c r="H15" s="1133"/>
      <c r="I15" s="1133"/>
      <c r="J15" s="1133"/>
      <c r="K15" s="1133"/>
      <c r="L15" s="1133"/>
      <c r="M15" s="1133"/>
      <c r="N15" s="1133"/>
      <c r="O15" s="1133"/>
      <c r="P15" s="1134"/>
      <c r="Q15" s="1138"/>
      <c r="R15" s="1139"/>
      <c r="S15" s="1139"/>
      <c r="T15" s="1139"/>
      <c r="U15" s="1139"/>
      <c r="V15" s="1139"/>
      <c r="W15" s="1139"/>
      <c r="X15" s="1139"/>
      <c r="Y15" s="1139"/>
      <c r="Z15" s="1139"/>
      <c r="AA15" s="1139"/>
      <c r="AB15" s="1139"/>
      <c r="AC15" s="1139"/>
      <c r="AD15" s="1139"/>
      <c r="AE15" s="1140"/>
      <c r="AF15" s="1114"/>
      <c r="AG15" s="1115"/>
      <c r="AH15" s="1115"/>
      <c r="AI15" s="1115"/>
      <c r="AJ15" s="1116"/>
      <c r="AK15" s="1181"/>
      <c r="AL15" s="1182"/>
      <c r="AM15" s="1182"/>
      <c r="AN15" s="1182"/>
      <c r="AO15" s="1182"/>
      <c r="AP15" s="1182"/>
      <c r="AQ15" s="1182"/>
      <c r="AR15" s="1182"/>
      <c r="AS15" s="1182"/>
      <c r="AT15" s="1182"/>
      <c r="AU15" s="1179"/>
      <c r="AV15" s="1179"/>
      <c r="AW15" s="1179"/>
      <c r="AX15" s="1179"/>
      <c r="AY15" s="1180"/>
      <c r="AZ15" s="254"/>
      <c r="BA15" s="254"/>
      <c r="BB15" s="254"/>
      <c r="BC15" s="254"/>
      <c r="BD15" s="254"/>
      <c r="BE15" s="255"/>
      <c r="BF15" s="255"/>
      <c r="BG15" s="255"/>
      <c r="BH15" s="255"/>
      <c r="BI15" s="255"/>
      <c r="BJ15" s="255"/>
      <c r="BK15" s="255"/>
      <c r="BL15" s="255"/>
      <c r="BM15" s="255"/>
      <c r="BN15" s="255"/>
      <c r="BO15" s="255"/>
      <c r="BP15" s="255"/>
      <c r="BQ15" s="264">
        <v>9</v>
      </c>
      <c r="BR15" s="265"/>
      <c r="BS15" s="1109"/>
      <c r="BT15" s="1110"/>
      <c r="BU15" s="1110"/>
      <c r="BV15" s="1110"/>
      <c r="BW15" s="1110"/>
      <c r="BX15" s="1110"/>
      <c r="BY15" s="1110"/>
      <c r="BZ15" s="1110"/>
      <c r="CA15" s="1110"/>
      <c r="CB15" s="1110"/>
      <c r="CC15" s="1110"/>
      <c r="CD15" s="1110"/>
      <c r="CE15" s="1110"/>
      <c r="CF15" s="1110"/>
      <c r="CG15" s="1111"/>
      <c r="CH15" s="1084"/>
      <c r="CI15" s="1085"/>
      <c r="CJ15" s="1085"/>
      <c r="CK15" s="1085"/>
      <c r="CL15" s="1086"/>
      <c r="CM15" s="1084"/>
      <c r="CN15" s="1085"/>
      <c r="CO15" s="1085"/>
      <c r="CP15" s="1085"/>
      <c r="CQ15" s="1086"/>
      <c r="CR15" s="1084"/>
      <c r="CS15" s="1085"/>
      <c r="CT15" s="1085"/>
      <c r="CU15" s="1085"/>
      <c r="CV15" s="1086"/>
      <c r="CW15" s="1084"/>
      <c r="CX15" s="1085"/>
      <c r="CY15" s="1085"/>
      <c r="CZ15" s="1085"/>
      <c r="DA15" s="1086"/>
      <c r="DB15" s="1084"/>
      <c r="DC15" s="1085"/>
      <c r="DD15" s="1085"/>
      <c r="DE15" s="1085"/>
      <c r="DF15" s="1086"/>
      <c r="DG15" s="1084"/>
      <c r="DH15" s="1085"/>
      <c r="DI15" s="1085"/>
      <c r="DJ15" s="1085"/>
      <c r="DK15" s="1086"/>
      <c r="DL15" s="1084"/>
      <c r="DM15" s="1085"/>
      <c r="DN15" s="1085"/>
      <c r="DO15" s="1085"/>
      <c r="DP15" s="1086"/>
      <c r="DQ15" s="1084"/>
      <c r="DR15" s="1085"/>
      <c r="DS15" s="1085"/>
      <c r="DT15" s="1085"/>
      <c r="DU15" s="1086"/>
      <c r="DV15" s="1087"/>
      <c r="DW15" s="1088"/>
      <c r="DX15" s="1088"/>
      <c r="DY15" s="1088"/>
      <c r="DZ15" s="1089"/>
      <c r="EA15" s="256"/>
    </row>
    <row r="16" spans="1:131" s="257" customFormat="1" ht="26.25" customHeight="1" x14ac:dyDescent="0.15">
      <c r="A16" s="263">
        <v>10</v>
      </c>
      <c r="B16" s="1132"/>
      <c r="C16" s="1133"/>
      <c r="D16" s="1133"/>
      <c r="E16" s="1133"/>
      <c r="F16" s="1133"/>
      <c r="G16" s="1133"/>
      <c r="H16" s="1133"/>
      <c r="I16" s="1133"/>
      <c r="J16" s="1133"/>
      <c r="K16" s="1133"/>
      <c r="L16" s="1133"/>
      <c r="M16" s="1133"/>
      <c r="N16" s="1133"/>
      <c r="O16" s="1133"/>
      <c r="P16" s="1134"/>
      <c r="Q16" s="1138"/>
      <c r="R16" s="1139"/>
      <c r="S16" s="1139"/>
      <c r="T16" s="1139"/>
      <c r="U16" s="1139"/>
      <c r="V16" s="1139"/>
      <c r="W16" s="1139"/>
      <c r="X16" s="1139"/>
      <c r="Y16" s="1139"/>
      <c r="Z16" s="1139"/>
      <c r="AA16" s="1139"/>
      <c r="AB16" s="1139"/>
      <c r="AC16" s="1139"/>
      <c r="AD16" s="1139"/>
      <c r="AE16" s="1140"/>
      <c r="AF16" s="1114"/>
      <c r="AG16" s="1115"/>
      <c r="AH16" s="1115"/>
      <c r="AI16" s="1115"/>
      <c r="AJ16" s="1116"/>
      <c r="AK16" s="1181"/>
      <c r="AL16" s="1182"/>
      <c r="AM16" s="1182"/>
      <c r="AN16" s="1182"/>
      <c r="AO16" s="1182"/>
      <c r="AP16" s="1182"/>
      <c r="AQ16" s="1182"/>
      <c r="AR16" s="1182"/>
      <c r="AS16" s="1182"/>
      <c r="AT16" s="1182"/>
      <c r="AU16" s="1179"/>
      <c r="AV16" s="1179"/>
      <c r="AW16" s="1179"/>
      <c r="AX16" s="1179"/>
      <c r="AY16" s="1180"/>
      <c r="AZ16" s="254"/>
      <c r="BA16" s="254"/>
      <c r="BB16" s="254"/>
      <c r="BC16" s="254"/>
      <c r="BD16" s="254"/>
      <c r="BE16" s="255"/>
      <c r="BF16" s="255"/>
      <c r="BG16" s="255"/>
      <c r="BH16" s="255"/>
      <c r="BI16" s="255"/>
      <c r="BJ16" s="255"/>
      <c r="BK16" s="255"/>
      <c r="BL16" s="255"/>
      <c r="BM16" s="255"/>
      <c r="BN16" s="255"/>
      <c r="BO16" s="255"/>
      <c r="BP16" s="255"/>
      <c r="BQ16" s="264">
        <v>10</v>
      </c>
      <c r="BR16" s="265"/>
      <c r="BS16" s="1109"/>
      <c r="BT16" s="1110"/>
      <c r="BU16" s="1110"/>
      <c r="BV16" s="1110"/>
      <c r="BW16" s="1110"/>
      <c r="BX16" s="1110"/>
      <c r="BY16" s="1110"/>
      <c r="BZ16" s="1110"/>
      <c r="CA16" s="1110"/>
      <c r="CB16" s="1110"/>
      <c r="CC16" s="1110"/>
      <c r="CD16" s="1110"/>
      <c r="CE16" s="1110"/>
      <c r="CF16" s="1110"/>
      <c r="CG16" s="1111"/>
      <c r="CH16" s="1084"/>
      <c r="CI16" s="1085"/>
      <c r="CJ16" s="1085"/>
      <c r="CK16" s="1085"/>
      <c r="CL16" s="1086"/>
      <c r="CM16" s="1084"/>
      <c r="CN16" s="1085"/>
      <c r="CO16" s="1085"/>
      <c r="CP16" s="1085"/>
      <c r="CQ16" s="1086"/>
      <c r="CR16" s="1084"/>
      <c r="CS16" s="1085"/>
      <c r="CT16" s="1085"/>
      <c r="CU16" s="1085"/>
      <c r="CV16" s="1086"/>
      <c r="CW16" s="1084"/>
      <c r="CX16" s="1085"/>
      <c r="CY16" s="1085"/>
      <c r="CZ16" s="1085"/>
      <c r="DA16" s="1086"/>
      <c r="DB16" s="1084"/>
      <c r="DC16" s="1085"/>
      <c r="DD16" s="1085"/>
      <c r="DE16" s="1085"/>
      <c r="DF16" s="1086"/>
      <c r="DG16" s="1084"/>
      <c r="DH16" s="1085"/>
      <c r="DI16" s="1085"/>
      <c r="DJ16" s="1085"/>
      <c r="DK16" s="1086"/>
      <c r="DL16" s="1084"/>
      <c r="DM16" s="1085"/>
      <c r="DN16" s="1085"/>
      <c r="DO16" s="1085"/>
      <c r="DP16" s="1086"/>
      <c r="DQ16" s="1084"/>
      <c r="DR16" s="1085"/>
      <c r="DS16" s="1085"/>
      <c r="DT16" s="1085"/>
      <c r="DU16" s="1086"/>
      <c r="DV16" s="1087"/>
      <c r="DW16" s="1088"/>
      <c r="DX16" s="1088"/>
      <c r="DY16" s="1088"/>
      <c r="DZ16" s="1089"/>
      <c r="EA16" s="256"/>
    </row>
    <row r="17" spans="1:131" s="257" customFormat="1" ht="26.25" customHeight="1" x14ac:dyDescent="0.15">
      <c r="A17" s="263">
        <v>11</v>
      </c>
      <c r="B17" s="1132"/>
      <c r="C17" s="1133"/>
      <c r="D17" s="1133"/>
      <c r="E17" s="1133"/>
      <c r="F17" s="1133"/>
      <c r="G17" s="1133"/>
      <c r="H17" s="1133"/>
      <c r="I17" s="1133"/>
      <c r="J17" s="1133"/>
      <c r="K17" s="1133"/>
      <c r="L17" s="1133"/>
      <c r="M17" s="1133"/>
      <c r="N17" s="1133"/>
      <c r="O17" s="1133"/>
      <c r="P17" s="1134"/>
      <c r="Q17" s="1138"/>
      <c r="R17" s="1139"/>
      <c r="S17" s="1139"/>
      <c r="T17" s="1139"/>
      <c r="U17" s="1139"/>
      <c r="V17" s="1139"/>
      <c r="W17" s="1139"/>
      <c r="X17" s="1139"/>
      <c r="Y17" s="1139"/>
      <c r="Z17" s="1139"/>
      <c r="AA17" s="1139"/>
      <c r="AB17" s="1139"/>
      <c r="AC17" s="1139"/>
      <c r="AD17" s="1139"/>
      <c r="AE17" s="1140"/>
      <c r="AF17" s="1114"/>
      <c r="AG17" s="1115"/>
      <c r="AH17" s="1115"/>
      <c r="AI17" s="1115"/>
      <c r="AJ17" s="1116"/>
      <c r="AK17" s="1181"/>
      <c r="AL17" s="1182"/>
      <c r="AM17" s="1182"/>
      <c r="AN17" s="1182"/>
      <c r="AO17" s="1182"/>
      <c r="AP17" s="1182"/>
      <c r="AQ17" s="1182"/>
      <c r="AR17" s="1182"/>
      <c r="AS17" s="1182"/>
      <c r="AT17" s="1182"/>
      <c r="AU17" s="1179"/>
      <c r="AV17" s="1179"/>
      <c r="AW17" s="1179"/>
      <c r="AX17" s="1179"/>
      <c r="AY17" s="1180"/>
      <c r="AZ17" s="254"/>
      <c r="BA17" s="254"/>
      <c r="BB17" s="254"/>
      <c r="BC17" s="254"/>
      <c r="BD17" s="254"/>
      <c r="BE17" s="255"/>
      <c r="BF17" s="255"/>
      <c r="BG17" s="255"/>
      <c r="BH17" s="255"/>
      <c r="BI17" s="255"/>
      <c r="BJ17" s="255"/>
      <c r="BK17" s="255"/>
      <c r="BL17" s="255"/>
      <c r="BM17" s="255"/>
      <c r="BN17" s="255"/>
      <c r="BO17" s="255"/>
      <c r="BP17" s="255"/>
      <c r="BQ17" s="264">
        <v>11</v>
      </c>
      <c r="BR17" s="265"/>
      <c r="BS17" s="1109"/>
      <c r="BT17" s="1110"/>
      <c r="BU17" s="1110"/>
      <c r="BV17" s="1110"/>
      <c r="BW17" s="1110"/>
      <c r="BX17" s="1110"/>
      <c r="BY17" s="1110"/>
      <c r="BZ17" s="1110"/>
      <c r="CA17" s="1110"/>
      <c r="CB17" s="1110"/>
      <c r="CC17" s="1110"/>
      <c r="CD17" s="1110"/>
      <c r="CE17" s="1110"/>
      <c r="CF17" s="1110"/>
      <c r="CG17" s="1111"/>
      <c r="CH17" s="1084"/>
      <c r="CI17" s="1085"/>
      <c r="CJ17" s="1085"/>
      <c r="CK17" s="1085"/>
      <c r="CL17" s="1086"/>
      <c r="CM17" s="1084"/>
      <c r="CN17" s="1085"/>
      <c r="CO17" s="1085"/>
      <c r="CP17" s="1085"/>
      <c r="CQ17" s="1086"/>
      <c r="CR17" s="1084"/>
      <c r="CS17" s="1085"/>
      <c r="CT17" s="1085"/>
      <c r="CU17" s="1085"/>
      <c r="CV17" s="1086"/>
      <c r="CW17" s="1084"/>
      <c r="CX17" s="1085"/>
      <c r="CY17" s="1085"/>
      <c r="CZ17" s="1085"/>
      <c r="DA17" s="1086"/>
      <c r="DB17" s="1084"/>
      <c r="DC17" s="1085"/>
      <c r="DD17" s="1085"/>
      <c r="DE17" s="1085"/>
      <c r="DF17" s="1086"/>
      <c r="DG17" s="1084"/>
      <c r="DH17" s="1085"/>
      <c r="DI17" s="1085"/>
      <c r="DJ17" s="1085"/>
      <c r="DK17" s="1086"/>
      <c r="DL17" s="1084"/>
      <c r="DM17" s="1085"/>
      <c r="DN17" s="1085"/>
      <c r="DO17" s="1085"/>
      <c r="DP17" s="1086"/>
      <c r="DQ17" s="1084"/>
      <c r="DR17" s="1085"/>
      <c r="DS17" s="1085"/>
      <c r="DT17" s="1085"/>
      <c r="DU17" s="1086"/>
      <c r="DV17" s="1087"/>
      <c r="DW17" s="1088"/>
      <c r="DX17" s="1088"/>
      <c r="DY17" s="1088"/>
      <c r="DZ17" s="1089"/>
      <c r="EA17" s="256"/>
    </row>
    <row r="18" spans="1:131" s="257" customFormat="1" ht="26.25" customHeight="1" x14ac:dyDescent="0.15">
      <c r="A18" s="263">
        <v>12</v>
      </c>
      <c r="B18" s="1132"/>
      <c r="C18" s="1133"/>
      <c r="D18" s="1133"/>
      <c r="E18" s="1133"/>
      <c r="F18" s="1133"/>
      <c r="G18" s="1133"/>
      <c r="H18" s="1133"/>
      <c r="I18" s="1133"/>
      <c r="J18" s="1133"/>
      <c r="K18" s="1133"/>
      <c r="L18" s="1133"/>
      <c r="M18" s="1133"/>
      <c r="N18" s="1133"/>
      <c r="O18" s="1133"/>
      <c r="P18" s="1134"/>
      <c r="Q18" s="1138"/>
      <c r="R18" s="1139"/>
      <c r="S18" s="1139"/>
      <c r="T18" s="1139"/>
      <c r="U18" s="1139"/>
      <c r="V18" s="1139"/>
      <c r="W18" s="1139"/>
      <c r="X18" s="1139"/>
      <c r="Y18" s="1139"/>
      <c r="Z18" s="1139"/>
      <c r="AA18" s="1139"/>
      <c r="AB18" s="1139"/>
      <c r="AC18" s="1139"/>
      <c r="AD18" s="1139"/>
      <c r="AE18" s="1140"/>
      <c r="AF18" s="1114"/>
      <c r="AG18" s="1115"/>
      <c r="AH18" s="1115"/>
      <c r="AI18" s="1115"/>
      <c r="AJ18" s="1116"/>
      <c r="AK18" s="1181"/>
      <c r="AL18" s="1182"/>
      <c r="AM18" s="1182"/>
      <c r="AN18" s="1182"/>
      <c r="AO18" s="1182"/>
      <c r="AP18" s="1182"/>
      <c r="AQ18" s="1182"/>
      <c r="AR18" s="1182"/>
      <c r="AS18" s="1182"/>
      <c r="AT18" s="1182"/>
      <c r="AU18" s="1179"/>
      <c r="AV18" s="1179"/>
      <c r="AW18" s="1179"/>
      <c r="AX18" s="1179"/>
      <c r="AY18" s="1180"/>
      <c r="AZ18" s="254"/>
      <c r="BA18" s="254"/>
      <c r="BB18" s="254"/>
      <c r="BC18" s="254"/>
      <c r="BD18" s="254"/>
      <c r="BE18" s="255"/>
      <c r="BF18" s="255"/>
      <c r="BG18" s="255"/>
      <c r="BH18" s="255"/>
      <c r="BI18" s="255"/>
      <c r="BJ18" s="255"/>
      <c r="BK18" s="255"/>
      <c r="BL18" s="255"/>
      <c r="BM18" s="255"/>
      <c r="BN18" s="255"/>
      <c r="BO18" s="255"/>
      <c r="BP18" s="255"/>
      <c r="BQ18" s="264">
        <v>12</v>
      </c>
      <c r="BR18" s="265"/>
      <c r="BS18" s="1109"/>
      <c r="BT18" s="1110"/>
      <c r="BU18" s="1110"/>
      <c r="BV18" s="1110"/>
      <c r="BW18" s="1110"/>
      <c r="BX18" s="1110"/>
      <c r="BY18" s="1110"/>
      <c r="BZ18" s="1110"/>
      <c r="CA18" s="1110"/>
      <c r="CB18" s="1110"/>
      <c r="CC18" s="1110"/>
      <c r="CD18" s="1110"/>
      <c r="CE18" s="1110"/>
      <c r="CF18" s="1110"/>
      <c r="CG18" s="1111"/>
      <c r="CH18" s="1084"/>
      <c r="CI18" s="1085"/>
      <c r="CJ18" s="1085"/>
      <c r="CK18" s="1085"/>
      <c r="CL18" s="1086"/>
      <c r="CM18" s="1084"/>
      <c r="CN18" s="1085"/>
      <c r="CO18" s="1085"/>
      <c r="CP18" s="1085"/>
      <c r="CQ18" s="1086"/>
      <c r="CR18" s="1084"/>
      <c r="CS18" s="1085"/>
      <c r="CT18" s="1085"/>
      <c r="CU18" s="1085"/>
      <c r="CV18" s="1086"/>
      <c r="CW18" s="1084"/>
      <c r="CX18" s="1085"/>
      <c r="CY18" s="1085"/>
      <c r="CZ18" s="1085"/>
      <c r="DA18" s="1086"/>
      <c r="DB18" s="1084"/>
      <c r="DC18" s="1085"/>
      <c r="DD18" s="1085"/>
      <c r="DE18" s="1085"/>
      <c r="DF18" s="1086"/>
      <c r="DG18" s="1084"/>
      <c r="DH18" s="1085"/>
      <c r="DI18" s="1085"/>
      <c r="DJ18" s="1085"/>
      <c r="DK18" s="1086"/>
      <c r="DL18" s="1084"/>
      <c r="DM18" s="1085"/>
      <c r="DN18" s="1085"/>
      <c r="DO18" s="1085"/>
      <c r="DP18" s="1086"/>
      <c r="DQ18" s="1084"/>
      <c r="DR18" s="1085"/>
      <c r="DS18" s="1085"/>
      <c r="DT18" s="1085"/>
      <c r="DU18" s="1086"/>
      <c r="DV18" s="1087"/>
      <c r="DW18" s="1088"/>
      <c r="DX18" s="1088"/>
      <c r="DY18" s="1088"/>
      <c r="DZ18" s="1089"/>
      <c r="EA18" s="256"/>
    </row>
    <row r="19" spans="1:131" s="257" customFormat="1" ht="26.25" customHeight="1" x14ac:dyDescent="0.15">
      <c r="A19" s="263">
        <v>13</v>
      </c>
      <c r="B19" s="1132"/>
      <c r="C19" s="1133"/>
      <c r="D19" s="1133"/>
      <c r="E19" s="1133"/>
      <c r="F19" s="1133"/>
      <c r="G19" s="1133"/>
      <c r="H19" s="1133"/>
      <c r="I19" s="1133"/>
      <c r="J19" s="1133"/>
      <c r="K19" s="1133"/>
      <c r="L19" s="1133"/>
      <c r="M19" s="1133"/>
      <c r="N19" s="1133"/>
      <c r="O19" s="1133"/>
      <c r="P19" s="1134"/>
      <c r="Q19" s="1138"/>
      <c r="R19" s="1139"/>
      <c r="S19" s="1139"/>
      <c r="T19" s="1139"/>
      <c r="U19" s="1139"/>
      <c r="V19" s="1139"/>
      <c r="W19" s="1139"/>
      <c r="X19" s="1139"/>
      <c r="Y19" s="1139"/>
      <c r="Z19" s="1139"/>
      <c r="AA19" s="1139"/>
      <c r="AB19" s="1139"/>
      <c r="AC19" s="1139"/>
      <c r="AD19" s="1139"/>
      <c r="AE19" s="1140"/>
      <c r="AF19" s="1114"/>
      <c r="AG19" s="1115"/>
      <c r="AH19" s="1115"/>
      <c r="AI19" s="1115"/>
      <c r="AJ19" s="1116"/>
      <c r="AK19" s="1181"/>
      <c r="AL19" s="1182"/>
      <c r="AM19" s="1182"/>
      <c r="AN19" s="1182"/>
      <c r="AO19" s="1182"/>
      <c r="AP19" s="1182"/>
      <c r="AQ19" s="1182"/>
      <c r="AR19" s="1182"/>
      <c r="AS19" s="1182"/>
      <c r="AT19" s="1182"/>
      <c r="AU19" s="1179"/>
      <c r="AV19" s="1179"/>
      <c r="AW19" s="1179"/>
      <c r="AX19" s="1179"/>
      <c r="AY19" s="1180"/>
      <c r="AZ19" s="254"/>
      <c r="BA19" s="254"/>
      <c r="BB19" s="254"/>
      <c r="BC19" s="254"/>
      <c r="BD19" s="254"/>
      <c r="BE19" s="255"/>
      <c r="BF19" s="255"/>
      <c r="BG19" s="255"/>
      <c r="BH19" s="255"/>
      <c r="BI19" s="255"/>
      <c r="BJ19" s="255"/>
      <c r="BK19" s="255"/>
      <c r="BL19" s="255"/>
      <c r="BM19" s="255"/>
      <c r="BN19" s="255"/>
      <c r="BO19" s="255"/>
      <c r="BP19" s="255"/>
      <c r="BQ19" s="264">
        <v>13</v>
      </c>
      <c r="BR19" s="265"/>
      <c r="BS19" s="1109"/>
      <c r="BT19" s="1110"/>
      <c r="BU19" s="1110"/>
      <c r="BV19" s="1110"/>
      <c r="BW19" s="1110"/>
      <c r="BX19" s="1110"/>
      <c r="BY19" s="1110"/>
      <c r="BZ19" s="1110"/>
      <c r="CA19" s="1110"/>
      <c r="CB19" s="1110"/>
      <c r="CC19" s="1110"/>
      <c r="CD19" s="1110"/>
      <c r="CE19" s="1110"/>
      <c r="CF19" s="1110"/>
      <c r="CG19" s="1111"/>
      <c r="CH19" s="1084"/>
      <c r="CI19" s="1085"/>
      <c r="CJ19" s="1085"/>
      <c r="CK19" s="1085"/>
      <c r="CL19" s="1086"/>
      <c r="CM19" s="1084"/>
      <c r="CN19" s="1085"/>
      <c r="CO19" s="1085"/>
      <c r="CP19" s="1085"/>
      <c r="CQ19" s="1086"/>
      <c r="CR19" s="1084"/>
      <c r="CS19" s="1085"/>
      <c r="CT19" s="1085"/>
      <c r="CU19" s="1085"/>
      <c r="CV19" s="1086"/>
      <c r="CW19" s="1084"/>
      <c r="CX19" s="1085"/>
      <c r="CY19" s="1085"/>
      <c r="CZ19" s="1085"/>
      <c r="DA19" s="1086"/>
      <c r="DB19" s="1084"/>
      <c r="DC19" s="1085"/>
      <c r="DD19" s="1085"/>
      <c r="DE19" s="1085"/>
      <c r="DF19" s="1086"/>
      <c r="DG19" s="1084"/>
      <c r="DH19" s="1085"/>
      <c r="DI19" s="1085"/>
      <c r="DJ19" s="1085"/>
      <c r="DK19" s="1086"/>
      <c r="DL19" s="1084"/>
      <c r="DM19" s="1085"/>
      <c r="DN19" s="1085"/>
      <c r="DO19" s="1085"/>
      <c r="DP19" s="1086"/>
      <c r="DQ19" s="1084"/>
      <c r="DR19" s="1085"/>
      <c r="DS19" s="1085"/>
      <c r="DT19" s="1085"/>
      <c r="DU19" s="1086"/>
      <c r="DV19" s="1087"/>
      <c r="DW19" s="1088"/>
      <c r="DX19" s="1088"/>
      <c r="DY19" s="1088"/>
      <c r="DZ19" s="1089"/>
      <c r="EA19" s="256"/>
    </row>
    <row r="20" spans="1:131" s="257" customFormat="1" ht="26.25" customHeight="1" x14ac:dyDescent="0.15">
      <c r="A20" s="263">
        <v>14</v>
      </c>
      <c r="B20" s="1132"/>
      <c r="C20" s="1133"/>
      <c r="D20" s="1133"/>
      <c r="E20" s="1133"/>
      <c r="F20" s="1133"/>
      <c r="G20" s="1133"/>
      <c r="H20" s="1133"/>
      <c r="I20" s="1133"/>
      <c r="J20" s="1133"/>
      <c r="K20" s="1133"/>
      <c r="L20" s="1133"/>
      <c r="M20" s="1133"/>
      <c r="N20" s="1133"/>
      <c r="O20" s="1133"/>
      <c r="P20" s="1134"/>
      <c r="Q20" s="1138"/>
      <c r="R20" s="1139"/>
      <c r="S20" s="1139"/>
      <c r="T20" s="1139"/>
      <c r="U20" s="1139"/>
      <c r="V20" s="1139"/>
      <c r="W20" s="1139"/>
      <c r="X20" s="1139"/>
      <c r="Y20" s="1139"/>
      <c r="Z20" s="1139"/>
      <c r="AA20" s="1139"/>
      <c r="AB20" s="1139"/>
      <c r="AC20" s="1139"/>
      <c r="AD20" s="1139"/>
      <c r="AE20" s="1140"/>
      <c r="AF20" s="1114"/>
      <c r="AG20" s="1115"/>
      <c r="AH20" s="1115"/>
      <c r="AI20" s="1115"/>
      <c r="AJ20" s="1116"/>
      <c r="AK20" s="1181"/>
      <c r="AL20" s="1182"/>
      <c r="AM20" s="1182"/>
      <c r="AN20" s="1182"/>
      <c r="AO20" s="1182"/>
      <c r="AP20" s="1182"/>
      <c r="AQ20" s="1182"/>
      <c r="AR20" s="1182"/>
      <c r="AS20" s="1182"/>
      <c r="AT20" s="1182"/>
      <c r="AU20" s="1179"/>
      <c r="AV20" s="1179"/>
      <c r="AW20" s="1179"/>
      <c r="AX20" s="1179"/>
      <c r="AY20" s="1180"/>
      <c r="AZ20" s="254"/>
      <c r="BA20" s="254"/>
      <c r="BB20" s="254"/>
      <c r="BC20" s="254"/>
      <c r="BD20" s="254"/>
      <c r="BE20" s="255"/>
      <c r="BF20" s="255"/>
      <c r="BG20" s="255"/>
      <c r="BH20" s="255"/>
      <c r="BI20" s="255"/>
      <c r="BJ20" s="255"/>
      <c r="BK20" s="255"/>
      <c r="BL20" s="255"/>
      <c r="BM20" s="255"/>
      <c r="BN20" s="255"/>
      <c r="BO20" s="255"/>
      <c r="BP20" s="255"/>
      <c r="BQ20" s="264">
        <v>14</v>
      </c>
      <c r="BR20" s="265"/>
      <c r="BS20" s="1109"/>
      <c r="BT20" s="1110"/>
      <c r="BU20" s="1110"/>
      <c r="BV20" s="1110"/>
      <c r="BW20" s="1110"/>
      <c r="BX20" s="1110"/>
      <c r="BY20" s="1110"/>
      <c r="BZ20" s="1110"/>
      <c r="CA20" s="1110"/>
      <c r="CB20" s="1110"/>
      <c r="CC20" s="1110"/>
      <c r="CD20" s="1110"/>
      <c r="CE20" s="1110"/>
      <c r="CF20" s="1110"/>
      <c r="CG20" s="1111"/>
      <c r="CH20" s="1084"/>
      <c r="CI20" s="1085"/>
      <c r="CJ20" s="1085"/>
      <c r="CK20" s="1085"/>
      <c r="CL20" s="1086"/>
      <c r="CM20" s="1084"/>
      <c r="CN20" s="1085"/>
      <c r="CO20" s="1085"/>
      <c r="CP20" s="1085"/>
      <c r="CQ20" s="1086"/>
      <c r="CR20" s="1084"/>
      <c r="CS20" s="1085"/>
      <c r="CT20" s="1085"/>
      <c r="CU20" s="1085"/>
      <c r="CV20" s="1086"/>
      <c r="CW20" s="1084"/>
      <c r="CX20" s="1085"/>
      <c r="CY20" s="1085"/>
      <c r="CZ20" s="1085"/>
      <c r="DA20" s="1086"/>
      <c r="DB20" s="1084"/>
      <c r="DC20" s="1085"/>
      <c r="DD20" s="1085"/>
      <c r="DE20" s="1085"/>
      <c r="DF20" s="1086"/>
      <c r="DG20" s="1084"/>
      <c r="DH20" s="1085"/>
      <c r="DI20" s="1085"/>
      <c r="DJ20" s="1085"/>
      <c r="DK20" s="1086"/>
      <c r="DL20" s="1084"/>
      <c r="DM20" s="1085"/>
      <c r="DN20" s="1085"/>
      <c r="DO20" s="1085"/>
      <c r="DP20" s="1086"/>
      <c r="DQ20" s="1084"/>
      <c r="DR20" s="1085"/>
      <c r="DS20" s="1085"/>
      <c r="DT20" s="1085"/>
      <c r="DU20" s="1086"/>
      <c r="DV20" s="1087"/>
      <c r="DW20" s="1088"/>
      <c r="DX20" s="1088"/>
      <c r="DY20" s="1088"/>
      <c r="DZ20" s="1089"/>
      <c r="EA20" s="256"/>
    </row>
    <row r="21" spans="1:131" s="257" customFormat="1" ht="26.25" customHeight="1" thickBot="1" x14ac:dyDescent="0.2">
      <c r="A21" s="263">
        <v>15</v>
      </c>
      <c r="B21" s="1132"/>
      <c r="C21" s="1133"/>
      <c r="D21" s="1133"/>
      <c r="E21" s="1133"/>
      <c r="F21" s="1133"/>
      <c r="G21" s="1133"/>
      <c r="H21" s="1133"/>
      <c r="I21" s="1133"/>
      <c r="J21" s="1133"/>
      <c r="K21" s="1133"/>
      <c r="L21" s="1133"/>
      <c r="M21" s="1133"/>
      <c r="N21" s="1133"/>
      <c r="O21" s="1133"/>
      <c r="P21" s="1134"/>
      <c r="Q21" s="1138"/>
      <c r="R21" s="1139"/>
      <c r="S21" s="1139"/>
      <c r="T21" s="1139"/>
      <c r="U21" s="1139"/>
      <c r="V21" s="1139"/>
      <c r="W21" s="1139"/>
      <c r="X21" s="1139"/>
      <c r="Y21" s="1139"/>
      <c r="Z21" s="1139"/>
      <c r="AA21" s="1139"/>
      <c r="AB21" s="1139"/>
      <c r="AC21" s="1139"/>
      <c r="AD21" s="1139"/>
      <c r="AE21" s="1140"/>
      <c r="AF21" s="1114"/>
      <c r="AG21" s="1115"/>
      <c r="AH21" s="1115"/>
      <c r="AI21" s="1115"/>
      <c r="AJ21" s="1116"/>
      <c r="AK21" s="1181"/>
      <c r="AL21" s="1182"/>
      <c r="AM21" s="1182"/>
      <c r="AN21" s="1182"/>
      <c r="AO21" s="1182"/>
      <c r="AP21" s="1182"/>
      <c r="AQ21" s="1182"/>
      <c r="AR21" s="1182"/>
      <c r="AS21" s="1182"/>
      <c r="AT21" s="1182"/>
      <c r="AU21" s="1179"/>
      <c r="AV21" s="1179"/>
      <c r="AW21" s="1179"/>
      <c r="AX21" s="1179"/>
      <c r="AY21" s="1180"/>
      <c r="AZ21" s="254"/>
      <c r="BA21" s="254"/>
      <c r="BB21" s="254"/>
      <c r="BC21" s="254"/>
      <c r="BD21" s="254"/>
      <c r="BE21" s="255"/>
      <c r="BF21" s="255"/>
      <c r="BG21" s="255"/>
      <c r="BH21" s="255"/>
      <c r="BI21" s="255"/>
      <c r="BJ21" s="255"/>
      <c r="BK21" s="255"/>
      <c r="BL21" s="255"/>
      <c r="BM21" s="255"/>
      <c r="BN21" s="255"/>
      <c r="BO21" s="255"/>
      <c r="BP21" s="255"/>
      <c r="BQ21" s="264">
        <v>15</v>
      </c>
      <c r="BR21" s="265"/>
      <c r="BS21" s="1109"/>
      <c r="BT21" s="1110"/>
      <c r="BU21" s="1110"/>
      <c r="BV21" s="1110"/>
      <c r="BW21" s="1110"/>
      <c r="BX21" s="1110"/>
      <c r="BY21" s="1110"/>
      <c r="BZ21" s="1110"/>
      <c r="CA21" s="1110"/>
      <c r="CB21" s="1110"/>
      <c r="CC21" s="1110"/>
      <c r="CD21" s="1110"/>
      <c r="CE21" s="1110"/>
      <c r="CF21" s="1110"/>
      <c r="CG21" s="1111"/>
      <c r="CH21" s="1084"/>
      <c r="CI21" s="1085"/>
      <c r="CJ21" s="1085"/>
      <c r="CK21" s="1085"/>
      <c r="CL21" s="1086"/>
      <c r="CM21" s="1084"/>
      <c r="CN21" s="1085"/>
      <c r="CO21" s="1085"/>
      <c r="CP21" s="1085"/>
      <c r="CQ21" s="1086"/>
      <c r="CR21" s="1084"/>
      <c r="CS21" s="1085"/>
      <c r="CT21" s="1085"/>
      <c r="CU21" s="1085"/>
      <c r="CV21" s="1086"/>
      <c r="CW21" s="1084"/>
      <c r="CX21" s="1085"/>
      <c r="CY21" s="1085"/>
      <c r="CZ21" s="1085"/>
      <c r="DA21" s="1086"/>
      <c r="DB21" s="1084"/>
      <c r="DC21" s="1085"/>
      <c r="DD21" s="1085"/>
      <c r="DE21" s="1085"/>
      <c r="DF21" s="1086"/>
      <c r="DG21" s="1084"/>
      <c r="DH21" s="1085"/>
      <c r="DI21" s="1085"/>
      <c r="DJ21" s="1085"/>
      <c r="DK21" s="1086"/>
      <c r="DL21" s="1084"/>
      <c r="DM21" s="1085"/>
      <c r="DN21" s="1085"/>
      <c r="DO21" s="1085"/>
      <c r="DP21" s="1086"/>
      <c r="DQ21" s="1084"/>
      <c r="DR21" s="1085"/>
      <c r="DS21" s="1085"/>
      <c r="DT21" s="1085"/>
      <c r="DU21" s="1086"/>
      <c r="DV21" s="1087"/>
      <c r="DW21" s="1088"/>
      <c r="DX21" s="1088"/>
      <c r="DY21" s="1088"/>
      <c r="DZ21" s="1089"/>
      <c r="EA21" s="256"/>
    </row>
    <row r="22" spans="1:131" s="257" customFormat="1" ht="26.25" customHeight="1" x14ac:dyDescent="0.15">
      <c r="A22" s="263">
        <v>16</v>
      </c>
      <c r="B22" s="1132"/>
      <c r="C22" s="1133"/>
      <c r="D22" s="1133"/>
      <c r="E22" s="1133"/>
      <c r="F22" s="1133"/>
      <c r="G22" s="1133"/>
      <c r="H22" s="1133"/>
      <c r="I22" s="1133"/>
      <c r="J22" s="1133"/>
      <c r="K22" s="1133"/>
      <c r="L22" s="1133"/>
      <c r="M22" s="1133"/>
      <c r="N22" s="1133"/>
      <c r="O22" s="1133"/>
      <c r="P22" s="1134"/>
      <c r="Q22" s="1176"/>
      <c r="R22" s="1177"/>
      <c r="S22" s="1177"/>
      <c r="T22" s="1177"/>
      <c r="U22" s="1177"/>
      <c r="V22" s="1177"/>
      <c r="W22" s="1177"/>
      <c r="X22" s="1177"/>
      <c r="Y22" s="1177"/>
      <c r="Z22" s="1177"/>
      <c r="AA22" s="1177"/>
      <c r="AB22" s="1177"/>
      <c r="AC22" s="1177"/>
      <c r="AD22" s="1177"/>
      <c r="AE22" s="1178"/>
      <c r="AF22" s="1114"/>
      <c r="AG22" s="1115"/>
      <c r="AH22" s="1115"/>
      <c r="AI22" s="1115"/>
      <c r="AJ22" s="1116"/>
      <c r="AK22" s="1172"/>
      <c r="AL22" s="1173"/>
      <c r="AM22" s="1173"/>
      <c r="AN22" s="1173"/>
      <c r="AO22" s="1173"/>
      <c r="AP22" s="1173"/>
      <c r="AQ22" s="1173"/>
      <c r="AR22" s="1173"/>
      <c r="AS22" s="1173"/>
      <c r="AT22" s="1173"/>
      <c r="AU22" s="1174"/>
      <c r="AV22" s="1174"/>
      <c r="AW22" s="1174"/>
      <c r="AX22" s="1174"/>
      <c r="AY22" s="1175"/>
      <c r="AZ22" s="1130" t="s">
        <v>394</v>
      </c>
      <c r="BA22" s="1130"/>
      <c r="BB22" s="1130"/>
      <c r="BC22" s="1130"/>
      <c r="BD22" s="1131"/>
      <c r="BE22" s="255"/>
      <c r="BF22" s="255"/>
      <c r="BG22" s="255"/>
      <c r="BH22" s="255"/>
      <c r="BI22" s="255"/>
      <c r="BJ22" s="255"/>
      <c r="BK22" s="255"/>
      <c r="BL22" s="255"/>
      <c r="BM22" s="255"/>
      <c r="BN22" s="255"/>
      <c r="BO22" s="255"/>
      <c r="BP22" s="255"/>
      <c r="BQ22" s="264">
        <v>16</v>
      </c>
      <c r="BR22" s="265"/>
      <c r="BS22" s="1109"/>
      <c r="BT22" s="1110"/>
      <c r="BU22" s="1110"/>
      <c r="BV22" s="1110"/>
      <c r="BW22" s="1110"/>
      <c r="BX22" s="1110"/>
      <c r="BY22" s="1110"/>
      <c r="BZ22" s="1110"/>
      <c r="CA22" s="1110"/>
      <c r="CB22" s="1110"/>
      <c r="CC22" s="1110"/>
      <c r="CD22" s="1110"/>
      <c r="CE22" s="1110"/>
      <c r="CF22" s="1110"/>
      <c r="CG22" s="1111"/>
      <c r="CH22" s="1084"/>
      <c r="CI22" s="1085"/>
      <c r="CJ22" s="1085"/>
      <c r="CK22" s="1085"/>
      <c r="CL22" s="1086"/>
      <c r="CM22" s="1084"/>
      <c r="CN22" s="1085"/>
      <c r="CO22" s="1085"/>
      <c r="CP22" s="1085"/>
      <c r="CQ22" s="1086"/>
      <c r="CR22" s="1084"/>
      <c r="CS22" s="1085"/>
      <c r="CT22" s="1085"/>
      <c r="CU22" s="1085"/>
      <c r="CV22" s="1086"/>
      <c r="CW22" s="1084"/>
      <c r="CX22" s="1085"/>
      <c r="CY22" s="1085"/>
      <c r="CZ22" s="1085"/>
      <c r="DA22" s="1086"/>
      <c r="DB22" s="1084"/>
      <c r="DC22" s="1085"/>
      <c r="DD22" s="1085"/>
      <c r="DE22" s="1085"/>
      <c r="DF22" s="1086"/>
      <c r="DG22" s="1084"/>
      <c r="DH22" s="1085"/>
      <c r="DI22" s="1085"/>
      <c r="DJ22" s="1085"/>
      <c r="DK22" s="1086"/>
      <c r="DL22" s="1084"/>
      <c r="DM22" s="1085"/>
      <c r="DN22" s="1085"/>
      <c r="DO22" s="1085"/>
      <c r="DP22" s="1086"/>
      <c r="DQ22" s="1084"/>
      <c r="DR22" s="1085"/>
      <c r="DS22" s="1085"/>
      <c r="DT22" s="1085"/>
      <c r="DU22" s="1086"/>
      <c r="DV22" s="1087"/>
      <c r="DW22" s="1088"/>
      <c r="DX22" s="1088"/>
      <c r="DY22" s="1088"/>
      <c r="DZ22" s="1089"/>
      <c r="EA22" s="256"/>
    </row>
    <row r="23" spans="1:131" s="257" customFormat="1" ht="26.25" customHeight="1" thickBot="1" x14ac:dyDescent="0.2">
      <c r="A23" s="266" t="s">
        <v>395</v>
      </c>
      <c r="B23" s="1039" t="s">
        <v>396</v>
      </c>
      <c r="C23" s="1040"/>
      <c r="D23" s="1040"/>
      <c r="E23" s="1040"/>
      <c r="F23" s="1040"/>
      <c r="G23" s="1040"/>
      <c r="H23" s="1040"/>
      <c r="I23" s="1040"/>
      <c r="J23" s="1040"/>
      <c r="K23" s="1040"/>
      <c r="L23" s="1040"/>
      <c r="M23" s="1040"/>
      <c r="N23" s="1040"/>
      <c r="O23" s="1040"/>
      <c r="P23" s="1041"/>
      <c r="Q23" s="1163">
        <v>29655</v>
      </c>
      <c r="R23" s="1164"/>
      <c r="S23" s="1164"/>
      <c r="T23" s="1164"/>
      <c r="U23" s="1164"/>
      <c r="V23" s="1164">
        <v>28009</v>
      </c>
      <c r="W23" s="1164"/>
      <c r="X23" s="1164"/>
      <c r="Y23" s="1164"/>
      <c r="Z23" s="1164"/>
      <c r="AA23" s="1164">
        <v>1646</v>
      </c>
      <c r="AB23" s="1164"/>
      <c r="AC23" s="1164"/>
      <c r="AD23" s="1164"/>
      <c r="AE23" s="1165"/>
      <c r="AF23" s="1166">
        <v>1499</v>
      </c>
      <c r="AG23" s="1164"/>
      <c r="AH23" s="1164"/>
      <c r="AI23" s="1164"/>
      <c r="AJ23" s="1167"/>
      <c r="AK23" s="1168"/>
      <c r="AL23" s="1169"/>
      <c r="AM23" s="1169"/>
      <c r="AN23" s="1169"/>
      <c r="AO23" s="1169"/>
      <c r="AP23" s="1164">
        <v>13888</v>
      </c>
      <c r="AQ23" s="1164"/>
      <c r="AR23" s="1164"/>
      <c r="AS23" s="1164"/>
      <c r="AT23" s="1164"/>
      <c r="AU23" s="1170"/>
      <c r="AV23" s="1170"/>
      <c r="AW23" s="1170"/>
      <c r="AX23" s="1170"/>
      <c r="AY23" s="1171"/>
      <c r="AZ23" s="1160" t="s">
        <v>187</v>
      </c>
      <c r="BA23" s="1161"/>
      <c r="BB23" s="1161"/>
      <c r="BC23" s="1161"/>
      <c r="BD23" s="1162"/>
      <c r="BE23" s="255"/>
      <c r="BF23" s="255"/>
      <c r="BG23" s="255"/>
      <c r="BH23" s="255"/>
      <c r="BI23" s="255"/>
      <c r="BJ23" s="255"/>
      <c r="BK23" s="255"/>
      <c r="BL23" s="255"/>
      <c r="BM23" s="255"/>
      <c r="BN23" s="255"/>
      <c r="BO23" s="255"/>
      <c r="BP23" s="255"/>
      <c r="BQ23" s="264">
        <v>17</v>
      </c>
      <c r="BR23" s="265"/>
      <c r="BS23" s="1109"/>
      <c r="BT23" s="1110"/>
      <c r="BU23" s="1110"/>
      <c r="BV23" s="1110"/>
      <c r="BW23" s="1110"/>
      <c r="BX23" s="1110"/>
      <c r="BY23" s="1110"/>
      <c r="BZ23" s="1110"/>
      <c r="CA23" s="1110"/>
      <c r="CB23" s="1110"/>
      <c r="CC23" s="1110"/>
      <c r="CD23" s="1110"/>
      <c r="CE23" s="1110"/>
      <c r="CF23" s="1110"/>
      <c r="CG23" s="1111"/>
      <c r="CH23" s="1084"/>
      <c r="CI23" s="1085"/>
      <c r="CJ23" s="1085"/>
      <c r="CK23" s="1085"/>
      <c r="CL23" s="1086"/>
      <c r="CM23" s="1084"/>
      <c r="CN23" s="1085"/>
      <c r="CO23" s="1085"/>
      <c r="CP23" s="1085"/>
      <c r="CQ23" s="1086"/>
      <c r="CR23" s="1084"/>
      <c r="CS23" s="1085"/>
      <c r="CT23" s="1085"/>
      <c r="CU23" s="1085"/>
      <c r="CV23" s="1086"/>
      <c r="CW23" s="1084"/>
      <c r="CX23" s="1085"/>
      <c r="CY23" s="1085"/>
      <c r="CZ23" s="1085"/>
      <c r="DA23" s="1086"/>
      <c r="DB23" s="1084"/>
      <c r="DC23" s="1085"/>
      <c r="DD23" s="1085"/>
      <c r="DE23" s="1085"/>
      <c r="DF23" s="1086"/>
      <c r="DG23" s="1084"/>
      <c r="DH23" s="1085"/>
      <c r="DI23" s="1085"/>
      <c r="DJ23" s="1085"/>
      <c r="DK23" s="1086"/>
      <c r="DL23" s="1084"/>
      <c r="DM23" s="1085"/>
      <c r="DN23" s="1085"/>
      <c r="DO23" s="1085"/>
      <c r="DP23" s="1086"/>
      <c r="DQ23" s="1084"/>
      <c r="DR23" s="1085"/>
      <c r="DS23" s="1085"/>
      <c r="DT23" s="1085"/>
      <c r="DU23" s="1086"/>
      <c r="DV23" s="1087"/>
      <c r="DW23" s="1088"/>
      <c r="DX23" s="1088"/>
      <c r="DY23" s="1088"/>
      <c r="DZ23" s="1089"/>
      <c r="EA23" s="256"/>
    </row>
    <row r="24" spans="1:131" s="257" customFormat="1" ht="26.25" customHeight="1" x14ac:dyDescent="0.15">
      <c r="A24" s="1159" t="s">
        <v>397</v>
      </c>
      <c r="B24" s="1159"/>
      <c r="C24" s="1159"/>
      <c r="D24" s="1159"/>
      <c r="E24" s="1159"/>
      <c r="F24" s="1159"/>
      <c r="G24" s="1159"/>
      <c r="H24" s="1159"/>
      <c r="I24" s="1159"/>
      <c r="J24" s="1159"/>
      <c r="K24" s="1159"/>
      <c r="L24" s="1159"/>
      <c r="M24" s="1159"/>
      <c r="N24" s="1159"/>
      <c r="O24" s="1159"/>
      <c r="P24" s="1159"/>
      <c r="Q24" s="1159"/>
      <c r="R24" s="1159"/>
      <c r="S24" s="1159"/>
      <c r="T24" s="1159"/>
      <c r="U24" s="1159"/>
      <c r="V24" s="1159"/>
      <c r="W24" s="1159"/>
      <c r="X24" s="1159"/>
      <c r="Y24" s="1159"/>
      <c r="Z24" s="1159"/>
      <c r="AA24" s="1159"/>
      <c r="AB24" s="1159"/>
      <c r="AC24" s="1159"/>
      <c r="AD24" s="1159"/>
      <c r="AE24" s="1159"/>
      <c r="AF24" s="1159"/>
      <c r="AG24" s="1159"/>
      <c r="AH24" s="1159"/>
      <c r="AI24" s="1159"/>
      <c r="AJ24" s="1159"/>
      <c r="AK24" s="1159"/>
      <c r="AL24" s="1159"/>
      <c r="AM24" s="1159"/>
      <c r="AN24" s="1159"/>
      <c r="AO24" s="1159"/>
      <c r="AP24" s="1159"/>
      <c r="AQ24" s="1159"/>
      <c r="AR24" s="1159"/>
      <c r="AS24" s="1159"/>
      <c r="AT24" s="1159"/>
      <c r="AU24" s="1159"/>
      <c r="AV24" s="1159"/>
      <c r="AW24" s="1159"/>
      <c r="AX24" s="1159"/>
      <c r="AY24" s="1159"/>
      <c r="AZ24" s="254"/>
      <c r="BA24" s="254"/>
      <c r="BB24" s="254"/>
      <c r="BC24" s="254"/>
      <c r="BD24" s="254"/>
      <c r="BE24" s="255"/>
      <c r="BF24" s="255"/>
      <c r="BG24" s="255"/>
      <c r="BH24" s="255"/>
      <c r="BI24" s="255"/>
      <c r="BJ24" s="255"/>
      <c r="BK24" s="255"/>
      <c r="BL24" s="255"/>
      <c r="BM24" s="255"/>
      <c r="BN24" s="255"/>
      <c r="BO24" s="255"/>
      <c r="BP24" s="255"/>
      <c r="BQ24" s="264">
        <v>18</v>
      </c>
      <c r="BR24" s="265"/>
      <c r="BS24" s="1109"/>
      <c r="BT24" s="1110"/>
      <c r="BU24" s="1110"/>
      <c r="BV24" s="1110"/>
      <c r="BW24" s="1110"/>
      <c r="BX24" s="1110"/>
      <c r="BY24" s="1110"/>
      <c r="BZ24" s="1110"/>
      <c r="CA24" s="1110"/>
      <c r="CB24" s="1110"/>
      <c r="CC24" s="1110"/>
      <c r="CD24" s="1110"/>
      <c r="CE24" s="1110"/>
      <c r="CF24" s="1110"/>
      <c r="CG24" s="1111"/>
      <c r="CH24" s="1084"/>
      <c r="CI24" s="1085"/>
      <c r="CJ24" s="1085"/>
      <c r="CK24" s="1085"/>
      <c r="CL24" s="1086"/>
      <c r="CM24" s="1084"/>
      <c r="CN24" s="1085"/>
      <c r="CO24" s="1085"/>
      <c r="CP24" s="1085"/>
      <c r="CQ24" s="1086"/>
      <c r="CR24" s="1084"/>
      <c r="CS24" s="1085"/>
      <c r="CT24" s="1085"/>
      <c r="CU24" s="1085"/>
      <c r="CV24" s="1086"/>
      <c r="CW24" s="1084"/>
      <c r="CX24" s="1085"/>
      <c r="CY24" s="1085"/>
      <c r="CZ24" s="1085"/>
      <c r="DA24" s="1086"/>
      <c r="DB24" s="1084"/>
      <c r="DC24" s="1085"/>
      <c r="DD24" s="1085"/>
      <c r="DE24" s="1085"/>
      <c r="DF24" s="1086"/>
      <c r="DG24" s="1084"/>
      <c r="DH24" s="1085"/>
      <c r="DI24" s="1085"/>
      <c r="DJ24" s="1085"/>
      <c r="DK24" s="1086"/>
      <c r="DL24" s="1084"/>
      <c r="DM24" s="1085"/>
      <c r="DN24" s="1085"/>
      <c r="DO24" s="1085"/>
      <c r="DP24" s="1086"/>
      <c r="DQ24" s="1084"/>
      <c r="DR24" s="1085"/>
      <c r="DS24" s="1085"/>
      <c r="DT24" s="1085"/>
      <c r="DU24" s="1086"/>
      <c r="DV24" s="1087"/>
      <c r="DW24" s="1088"/>
      <c r="DX24" s="1088"/>
      <c r="DY24" s="1088"/>
      <c r="DZ24" s="1089"/>
      <c r="EA24" s="256"/>
    </row>
    <row r="25" spans="1:131" s="249" customFormat="1" ht="26.25" customHeight="1" thickBot="1" x14ac:dyDescent="0.2">
      <c r="A25" s="1158" t="s">
        <v>398</v>
      </c>
      <c r="B25" s="1158"/>
      <c r="C25" s="1158"/>
      <c r="D25" s="1158"/>
      <c r="E25" s="1158"/>
      <c r="F25" s="1158"/>
      <c r="G25" s="1158"/>
      <c r="H25" s="1158"/>
      <c r="I25" s="1158"/>
      <c r="J25" s="1158"/>
      <c r="K25" s="1158"/>
      <c r="L25" s="1158"/>
      <c r="M25" s="1158"/>
      <c r="N25" s="1158"/>
      <c r="O25" s="1158"/>
      <c r="P25" s="1158"/>
      <c r="Q25" s="1158"/>
      <c r="R25" s="1158"/>
      <c r="S25" s="1158"/>
      <c r="T25" s="1158"/>
      <c r="U25" s="1158"/>
      <c r="V25" s="1158"/>
      <c r="W25" s="1158"/>
      <c r="X25" s="1158"/>
      <c r="Y25" s="1158"/>
      <c r="Z25" s="1158"/>
      <c r="AA25" s="1158"/>
      <c r="AB25" s="1158"/>
      <c r="AC25" s="1158"/>
      <c r="AD25" s="1158"/>
      <c r="AE25" s="1158"/>
      <c r="AF25" s="1158"/>
      <c r="AG25" s="1158"/>
      <c r="AH25" s="1158"/>
      <c r="AI25" s="1158"/>
      <c r="AJ25" s="1158"/>
      <c r="AK25" s="1158"/>
      <c r="AL25" s="1158"/>
      <c r="AM25" s="1158"/>
      <c r="AN25" s="1158"/>
      <c r="AO25" s="1158"/>
      <c r="AP25" s="1158"/>
      <c r="AQ25" s="1158"/>
      <c r="AR25" s="1158"/>
      <c r="AS25" s="1158"/>
      <c r="AT25" s="1158"/>
      <c r="AU25" s="1158"/>
      <c r="AV25" s="1158"/>
      <c r="AW25" s="1158"/>
      <c r="AX25" s="1158"/>
      <c r="AY25" s="1158"/>
      <c r="AZ25" s="1158"/>
      <c r="BA25" s="1158"/>
      <c r="BB25" s="1158"/>
      <c r="BC25" s="1158"/>
      <c r="BD25" s="1158"/>
      <c r="BE25" s="1158"/>
      <c r="BF25" s="1158"/>
      <c r="BG25" s="1158"/>
      <c r="BH25" s="1158"/>
      <c r="BI25" s="1158"/>
      <c r="BJ25" s="254"/>
      <c r="BK25" s="254"/>
      <c r="BL25" s="254"/>
      <c r="BM25" s="254"/>
      <c r="BN25" s="254"/>
      <c r="BO25" s="267"/>
      <c r="BP25" s="267"/>
      <c r="BQ25" s="264">
        <v>19</v>
      </c>
      <c r="BR25" s="265"/>
      <c r="BS25" s="1109"/>
      <c r="BT25" s="1110"/>
      <c r="BU25" s="1110"/>
      <c r="BV25" s="1110"/>
      <c r="BW25" s="1110"/>
      <c r="BX25" s="1110"/>
      <c r="BY25" s="1110"/>
      <c r="BZ25" s="1110"/>
      <c r="CA25" s="1110"/>
      <c r="CB25" s="1110"/>
      <c r="CC25" s="1110"/>
      <c r="CD25" s="1110"/>
      <c r="CE25" s="1110"/>
      <c r="CF25" s="1110"/>
      <c r="CG25" s="1111"/>
      <c r="CH25" s="1084"/>
      <c r="CI25" s="1085"/>
      <c r="CJ25" s="1085"/>
      <c r="CK25" s="1085"/>
      <c r="CL25" s="1086"/>
      <c r="CM25" s="1084"/>
      <c r="CN25" s="1085"/>
      <c r="CO25" s="1085"/>
      <c r="CP25" s="1085"/>
      <c r="CQ25" s="1086"/>
      <c r="CR25" s="1084"/>
      <c r="CS25" s="1085"/>
      <c r="CT25" s="1085"/>
      <c r="CU25" s="1085"/>
      <c r="CV25" s="1086"/>
      <c r="CW25" s="1084"/>
      <c r="CX25" s="1085"/>
      <c r="CY25" s="1085"/>
      <c r="CZ25" s="1085"/>
      <c r="DA25" s="1086"/>
      <c r="DB25" s="1084"/>
      <c r="DC25" s="1085"/>
      <c r="DD25" s="1085"/>
      <c r="DE25" s="1085"/>
      <c r="DF25" s="1086"/>
      <c r="DG25" s="1084"/>
      <c r="DH25" s="1085"/>
      <c r="DI25" s="1085"/>
      <c r="DJ25" s="1085"/>
      <c r="DK25" s="1086"/>
      <c r="DL25" s="1084"/>
      <c r="DM25" s="1085"/>
      <c r="DN25" s="1085"/>
      <c r="DO25" s="1085"/>
      <c r="DP25" s="1086"/>
      <c r="DQ25" s="1084"/>
      <c r="DR25" s="1085"/>
      <c r="DS25" s="1085"/>
      <c r="DT25" s="1085"/>
      <c r="DU25" s="1086"/>
      <c r="DV25" s="1087"/>
      <c r="DW25" s="1088"/>
      <c r="DX25" s="1088"/>
      <c r="DY25" s="1088"/>
      <c r="DZ25" s="1089"/>
      <c r="EA25" s="248"/>
    </row>
    <row r="26" spans="1:131" s="249" customFormat="1" ht="26.25" customHeight="1" x14ac:dyDescent="0.15">
      <c r="A26" s="1090" t="s">
        <v>375</v>
      </c>
      <c r="B26" s="1091"/>
      <c r="C26" s="1091"/>
      <c r="D26" s="1091"/>
      <c r="E26" s="1091"/>
      <c r="F26" s="1091"/>
      <c r="G26" s="1091"/>
      <c r="H26" s="1091"/>
      <c r="I26" s="1091"/>
      <c r="J26" s="1091"/>
      <c r="K26" s="1091"/>
      <c r="L26" s="1091"/>
      <c r="M26" s="1091"/>
      <c r="N26" s="1091"/>
      <c r="O26" s="1091"/>
      <c r="P26" s="1092"/>
      <c r="Q26" s="1096" t="s">
        <v>399</v>
      </c>
      <c r="R26" s="1097"/>
      <c r="S26" s="1097"/>
      <c r="T26" s="1097"/>
      <c r="U26" s="1098"/>
      <c r="V26" s="1096" t="s">
        <v>400</v>
      </c>
      <c r="W26" s="1097"/>
      <c r="X26" s="1097"/>
      <c r="Y26" s="1097"/>
      <c r="Z26" s="1098"/>
      <c r="AA26" s="1096" t="s">
        <v>401</v>
      </c>
      <c r="AB26" s="1097"/>
      <c r="AC26" s="1097"/>
      <c r="AD26" s="1097"/>
      <c r="AE26" s="1097"/>
      <c r="AF26" s="1154" t="s">
        <v>402</v>
      </c>
      <c r="AG26" s="1103"/>
      <c r="AH26" s="1103"/>
      <c r="AI26" s="1103"/>
      <c r="AJ26" s="1155"/>
      <c r="AK26" s="1097" t="s">
        <v>403</v>
      </c>
      <c r="AL26" s="1097"/>
      <c r="AM26" s="1097"/>
      <c r="AN26" s="1097"/>
      <c r="AO26" s="1098"/>
      <c r="AP26" s="1096" t="s">
        <v>404</v>
      </c>
      <c r="AQ26" s="1097"/>
      <c r="AR26" s="1097"/>
      <c r="AS26" s="1097"/>
      <c r="AT26" s="1098"/>
      <c r="AU26" s="1096" t="s">
        <v>405</v>
      </c>
      <c r="AV26" s="1097"/>
      <c r="AW26" s="1097"/>
      <c r="AX26" s="1097"/>
      <c r="AY26" s="1098"/>
      <c r="AZ26" s="1096" t="s">
        <v>406</v>
      </c>
      <c r="BA26" s="1097"/>
      <c r="BB26" s="1097"/>
      <c r="BC26" s="1097"/>
      <c r="BD26" s="1098"/>
      <c r="BE26" s="1096" t="s">
        <v>382</v>
      </c>
      <c r="BF26" s="1097"/>
      <c r="BG26" s="1097"/>
      <c r="BH26" s="1097"/>
      <c r="BI26" s="1112"/>
      <c r="BJ26" s="254"/>
      <c r="BK26" s="254"/>
      <c r="BL26" s="254"/>
      <c r="BM26" s="254"/>
      <c r="BN26" s="254"/>
      <c r="BO26" s="267"/>
      <c r="BP26" s="267"/>
      <c r="BQ26" s="264">
        <v>20</v>
      </c>
      <c r="BR26" s="265"/>
      <c r="BS26" s="1109"/>
      <c r="BT26" s="1110"/>
      <c r="BU26" s="1110"/>
      <c r="BV26" s="1110"/>
      <c r="BW26" s="1110"/>
      <c r="BX26" s="1110"/>
      <c r="BY26" s="1110"/>
      <c r="BZ26" s="1110"/>
      <c r="CA26" s="1110"/>
      <c r="CB26" s="1110"/>
      <c r="CC26" s="1110"/>
      <c r="CD26" s="1110"/>
      <c r="CE26" s="1110"/>
      <c r="CF26" s="1110"/>
      <c r="CG26" s="1111"/>
      <c r="CH26" s="1084"/>
      <c r="CI26" s="1085"/>
      <c r="CJ26" s="1085"/>
      <c r="CK26" s="1085"/>
      <c r="CL26" s="1086"/>
      <c r="CM26" s="1084"/>
      <c r="CN26" s="1085"/>
      <c r="CO26" s="1085"/>
      <c r="CP26" s="1085"/>
      <c r="CQ26" s="1086"/>
      <c r="CR26" s="1084"/>
      <c r="CS26" s="1085"/>
      <c r="CT26" s="1085"/>
      <c r="CU26" s="1085"/>
      <c r="CV26" s="1086"/>
      <c r="CW26" s="1084"/>
      <c r="CX26" s="1085"/>
      <c r="CY26" s="1085"/>
      <c r="CZ26" s="1085"/>
      <c r="DA26" s="1086"/>
      <c r="DB26" s="1084"/>
      <c r="DC26" s="1085"/>
      <c r="DD26" s="1085"/>
      <c r="DE26" s="1085"/>
      <c r="DF26" s="1086"/>
      <c r="DG26" s="1084"/>
      <c r="DH26" s="1085"/>
      <c r="DI26" s="1085"/>
      <c r="DJ26" s="1085"/>
      <c r="DK26" s="1086"/>
      <c r="DL26" s="1084"/>
      <c r="DM26" s="1085"/>
      <c r="DN26" s="1085"/>
      <c r="DO26" s="1085"/>
      <c r="DP26" s="1086"/>
      <c r="DQ26" s="1084"/>
      <c r="DR26" s="1085"/>
      <c r="DS26" s="1085"/>
      <c r="DT26" s="1085"/>
      <c r="DU26" s="1086"/>
      <c r="DV26" s="1087"/>
      <c r="DW26" s="1088"/>
      <c r="DX26" s="1088"/>
      <c r="DY26" s="1088"/>
      <c r="DZ26" s="1089"/>
      <c r="EA26" s="248"/>
    </row>
    <row r="27" spans="1:131" s="249" customFormat="1" ht="26.25" customHeight="1" thickBot="1" x14ac:dyDescent="0.2">
      <c r="A27" s="1093"/>
      <c r="B27" s="1094"/>
      <c r="C27" s="1094"/>
      <c r="D27" s="1094"/>
      <c r="E27" s="1094"/>
      <c r="F27" s="1094"/>
      <c r="G27" s="1094"/>
      <c r="H27" s="1094"/>
      <c r="I27" s="1094"/>
      <c r="J27" s="1094"/>
      <c r="K27" s="1094"/>
      <c r="L27" s="1094"/>
      <c r="M27" s="1094"/>
      <c r="N27" s="1094"/>
      <c r="O27" s="1094"/>
      <c r="P27" s="1095"/>
      <c r="Q27" s="1099"/>
      <c r="R27" s="1100"/>
      <c r="S27" s="1100"/>
      <c r="T27" s="1100"/>
      <c r="U27" s="1101"/>
      <c r="V27" s="1099"/>
      <c r="W27" s="1100"/>
      <c r="X27" s="1100"/>
      <c r="Y27" s="1100"/>
      <c r="Z27" s="1101"/>
      <c r="AA27" s="1099"/>
      <c r="AB27" s="1100"/>
      <c r="AC27" s="1100"/>
      <c r="AD27" s="1100"/>
      <c r="AE27" s="1100"/>
      <c r="AF27" s="1156"/>
      <c r="AG27" s="1106"/>
      <c r="AH27" s="1106"/>
      <c r="AI27" s="1106"/>
      <c r="AJ27" s="1157"/>
      <c r="AK27" s="1100"/>
      <c r="AL27" s="1100"/>
      <c r="AM27" s="1100"/>
      <c r="AN27" s="1100"/>
      <c r="AO27" s="1101"/>
      <c r="AP27" s="1099"/>
      <c r="AQ27" s="1100"/>
      <c r="AR27" s="1100"/>
      <c r="AS27" s="1100"/>
      <c r="AT27" s="1101"/>
      <c r="AU27" s="1099"/>
      <c r="AV27" s="1100"/>
      <c r="AW27" s="1100"/>
      <c r="AX27" s="1100"/>
      <c r="AY27" s="1101"/>
      <c r="AZ27" s="1099"/>
      <c r="BA27" s="1100"/>
      <c r="BB27" s="1100"/>
      <c r="BC27" s="1100"/>
      <c r="BD27" s="1101"/>
      <c r="BE27" s="1099"/>
      <c r="BF27" s="1100"/>
      <c r="BG27" s="1100"/>
      <c r="BH27" s="1100"/>
      <c r="BI27" s="1113"/>
      <c r="BJ27" s="254"/>
      <c r="BK27" s="254"/>
      <c r="BL27" s="254"/>
      <c r="BM27" s="254"/>
      <c r="BN27" s="254"/>
      <c r="BO27" s="267"/>
      <c r="BP27" s="267"/>
      <c r="BQ27" s="264">
        <v>21</v>
      </c>
      <c r="BR27" s="265"/>
      <c r="BS27" s="1109"/>
      <c r="BT27" s="1110"/>
      <c r="BU27" s="1110"/>
      <c r="BV27" s="1110"/>
      <c r="BW27" s="1110"/>
      <c r="BX27" s="1110"/>
      <c r="BY27" s="1110"/>
      <c r="BZ27" s="1110"/>
      <c r="CA27" s="1110"/>
      <c r="CB27" s="1110"/>
      <c r="CC27" s="1110"/>
      <c r="CD27" s="1110"/>
      <c r="CE27" s="1110"/>
      <c r="CF27" s="1110"/>
      <c r="CG27" s="1111"/>
      <c r="CH27" s="1084"/>
      <c r="CI27" s="1085"/>
      <c r="CJ27" s="1085"/>
      <c r="CK27" s="1085"/>
      <c r="CL27" s="1086"/>
      <c r="CM27" s="1084"/>
      <c r="CN27" s="1085"/>
      <c r="CO27" s="1085"/>
      <c r="CP27" s="1085"/>
      <c r="CQ27" s="1086"/>
      <c r="CR27" s="1084"/>
      <c r="CS27" s="1085"/>
      <c r="CT27" s="1085"/>
      <c r="CU27" s="1085"/>
      <c r="CV27" s="1086"/>
      <c r="CW27" s="1084"/>
      <c r="CX27" s="1085"/>
      <c r="CY27" s="1085"/>
      <c r="CZ27" s="1085"/>
      <c r="DA27" s="1086"/>
      <c r="DB27" s="1084"/>
      <c r="DC27" s="1085"/>
      <c r="DD27" s="1085"/>
      <c r="DE27" s="1085"/>
      <c r="DF27" s="1086"/>
      <c r="DG27" s="1084"/>
      <c r="DH27" s="1085"/>
      <c r="DI27" s="1085"/>
      <c r="DJ27" s="1085"/>
      <c r="DK27" s="1086"/>
      <c r="DL27" s="1084"/>
      <c r="DM27" s="1085"/>
      <c r="DN27" s="1085"/>
      <c r="DO27" s="1085"/>
      <c r="DP27" s="1086"/>
      <c r="DQ27" s="1084"/>
      <c r="DR27" s="1085"/>
      <c r="DS27" s="1085"/>
      <c r="DT27" s="1085"/>
      <c r="DU27" s="1086"/>
      <c r="DV27" s="1087"/>
      <c r="DW27" s="1088"/>
      <c r="DX27" s="1088"/>
      <c r="DY27" s="1088"/>
      <c r="DZ27" s="1089"/>
      <c r="EA27" s="248"/>
    </row>
    <row r="28" spans="1:131" s="249" customFormat="1" ht="26.25" customHeight="1" thickTop="1" x14ac:dyDescent="0.15">
      <c r="A28" s="268">
        <v>1</v>
      </c>
      <c r="B28" s="1145" t="s">
        <v>407</v>
      </c>
      <c r="C28" s="1146"/>
      <c r="D28" s="1146"/>
      <c r="E28" s="1146"/>
      <c r="F28" s="1146"/>
      <c r="G28" s="1146"/>
      <c r="H28" s="1146"/>
      <c r="I28" s="1146"/>
      <c r="J28" s="1146"/>
      <c r="K28" s="1146"/>
      <c r="L28" s="1146"/>
      <c r="M28" s="1146"/>
      <c r="N28" s="1146"/>
      <c r="O28" s="1146"/>
      <c r="P28" s="1147"/>
      <c r="Q28" s="1148">
        <v>6047</v>
      </c>
      <c r="R28" s="1149"/>
      <c r="S28" s="1149"/>
      <c r="T28" s="1149"/>
      <c r="U28" s="1149"/>
      <c r="V28" s="1149">
        <v>5904</v>
      </c>
      <c r="W28" s="1149"/>
      <c r="X28" s="1149"/>
      <c r="Y28" s="1149"/>
      <c r="Z28" s="1149"/>
      <c r="AA28" s="1149">
        <v>142</v>
      </c>
      <c r="AB28" s="1149"/>
      <c r="AC28" s="1149"/>
      <c r="AD28" s="1149"/>
      <c r="AE28" s="1150"/>
      <c r="AF28" s="1151">
        <v>142</v>
      </c>
      <c r="AG28" s="1149"/>
      <c r="AH28" s="1149"/>
      <c r="AI28" s="1149"/>
      <c r="AJ28" s="1152"/>
      <c r="AK28" s="1153">
        <v>518</v>
      </c>
      <c r="AL28" s="1141"/>
      <c r="AM28" s="1141"/>
      <c r="AN28" s="1141"/>
      <c r="AO28" s="1141"/>
      <c r="AP28" s="1141" t="s">
        <v>579</v>
      </c>
      <c r="AQ28" s="1141"/>
      <c r="AR28" s="1141"/>
      <c r="AS28" s="1141"/>
      <c r="AT28" s="1141"/>
      <c r="AU28" s="1141" t="s">
        <v>579</v>
      </c>
      <c r="AV28" s="1141"/>
      <c r="AW28" s="1141"/>
      <c r="AX28" s="1141"/>
      <c r="AY28" s="1141"/>
      <c r="AZ28" s="1142" t="s">
        <v>579</v>
      </c>
      <c r="BA28" s="1142"/>
      <c r="BB28" s="1142"/>
      <c r="BC28" s="1142"/>
      <c r="BD28" s="1142"/>
      <c r="BE28" s="1143"/>
      <c r="BF28" s="1143"/>
      <c r="BG28" s="1143"/>
      <c r="BH28" s="1143"/>
      <c r="BI28" s="1144"/>
      <c r="BJ28" s="254"/>
      <c r="BK28" s="254"/>
      <c r="BL28" s="254"/>
      <c r="BM28" s="254"/>
      <c r="BN28" s="254"/>
      <c r="BO28" s="267"/>
      <c r="BP28" s="267"/>
      <c r="BQ28" s="264">
        <v>22</v>
      </c>
      <c r="BR28" s="265"/>
      <c r="BS28" s="1109"/>
      <c r="BT28" s="1110"/>
      <c r="BU28" s="1110"/>
      <c r="BV28" s="1110"/>
      <c r="BW28" s="1110"/>
      <c r="BX28" s="1110"/>
      <c r="BY28" s="1110"/>
      <c r="BZ28" s="1110"/>
      <c r="CA28" s="1110"/>
      <c r="CB28" s="1110"/>
      <c r="CC28" s="1110"/>
      <c r="CD28" s="1110"/>
      <c r="CE28" s="1110"/>
      <c r="CF28" s="1110"/>
      <c r="CG28" s="1111"/>
      <c r="CH28" s="1084"/>
      <c r="CI28" s="1085"/>
      <c r="CJ28" s="1085"/>
      <c r="CK28" s="1085"/>
      <c r="CL28" s="1086"/>
      <c r="CM28" s="1084"/>
      <c r="CN28" s="1085"/>
      <c r="CO28" s="1085"/>
      <c r="CP28" s="1085"/>
      <c r="CQ28" s="1086"/>
      <c r="CR28" s="1084"/>
      <c r="CS28" s="1085"/>
      <c r="CT28" s="1085"/>
      <c r="CU28" s="1085"/>
      <c r="CV28" s="1086"/>
      <c r="CW28" s="1084"/>
      <c r="CX28" s="1085"/>
      <c r="CY28" s="1085"/>
      <c r="CZ28" s="1085"/>
      <c r="DA28" s="1086"/>
      <c r="DB28" s="1084"/>
      <c r="DC28" s="1085"/>
      <c r="DD28" s="1085"/>
      <c r="DE28" s="1085"/>
      <c r="DF28" s="1086"/>
      <c r="DG28" s="1084"/>
      <c r="DH28" s="1085"/>
      <c r="DI28" s="1085"/>
      <c r="DJ28" s="1085"/>
      <c r="DK28" s="1086"/>
      <c r="DL28" s="1084"/>
      <c r="DM28" s="1085"/>
      <c r="DN28" s="1085"/>
      <c r="DO28" s="1085"/>
      <c r="DP28" s="1086"/>
      <c r="DQ28" s="1084"/>
      <c r="DR28" s="1085"/>
      <c r="DS28" s="1085"/>
      <c r="DT28" s="1085"/>
      <c r="DU28" s="1086"/>
      <c r="DV28" s="1087"/>
      <c r="DW28" s="1088"/>
      <c r="DX28" s="1088"/>
      <c r="DY28" s="1088"/>
      <c r="DZ28" s="1089"/>
      <c r="EA28" s="248"/>
    </row>
    <row r="29" spans="1:131" s="249" customFormat="1" ht="26.25" customHeight="1" x14ac:dyDescent="0.15">
      <c r="A29" s="268">
        <v>2</v>
      </c>
      <c r="B29" s="1132" t="s">
        <v>408</v>
      </c>
      <c r="C29" s="1133"/>
      <c r="D29" s="1133"/>
      <c r="E29" s="1133"/>
      <c r="F29" s="1133"/>
      <c r="G29" s="1133"/>
      <c r="H29" s="1133"/>
      <c r="I29" s="1133"/>
      <c r="J29" s="1133"/>
      <c r="K29" s="1133"/>
      <c r="L29" s="1133"/>
      <c r="M29" s="1133"/>
      <c r="N29" s="1133"/>
      <c r="O29" s="1133"/>
      <c r="P29" s="1134"/>
      <c r="Q29" s="1138">
        <v>816</v>
      </c>
      <c r="R29" s="1139"/>
      <c r="S29" s="1139"/>
      <c r="T29" s="1139"/>
      <c r="U29" s="1139"/>
      <c r="V29" s="1139">
        <v>815</v>
      </c>
      <c r="W29" s="1139"/>
      <c r="X29" s="1139"/>
      <c r="Y29" s="1139"/>
      <c r="Z29" s="1139"/>
      <c r="AA29" s="1139">
        <v>0</v>
      </c>
      <c r="AB29" s="1139"/>
      <c r="AC29" s="1139"/>
      <c r="AD29" s="1139"/>
      <c r="AE29" s="1140"/>
      <c r="AF29" s="1114">
        <v>0</v>
      </c>
      <c r="AG29" s="1115"/>
      <c r="AH29" s="1115"/>
      <c r="AI29" s="1115"/>
      <c r="AJ29" s="1116"/>
      <c r="AK29" s="1075">
        <v>194</v>
      </c>
      <c r="AL29" s="1066"/>
      <c r="AM29" s="1066"/>
      <c r="AN29" s="1066"/>
      <c r="AO29" s="1066"/>
      <c r="AP29" s="1066" t="s">
        <v>579</v>
      </c>
      <c r="AQ29" s="1066"/>
      <c r="AR29" s="1066"/>
      <c r="AS29" s="1066"/>
      <c r="AT29" s="1066"/>
      <c r="AU29" s="1066" t="s">
        <v>579</v>
      </c>
      <c r="AV29" s="1066"/>
      <c r="AW29" s="1066"/>
      <c r="AX29" s="1066"/>
      <c r="AY29" s="1066"/>
      <c r="AZ29" s="1137" t="s">
        <v>579</v>
      </c>
      <c r="BA29" s="1137"/>
      <c r="BB29" s="1137"/>
      <c r="BC29" s="1137"/>
      <c r="BD29" s="1137"/>
      <c r="BE29" s="1127"/>
      <c r="BF29" s="1127"/>
      <c r="BG29" s="1127"/>
      <c r="BH29" s="1127"/>
      <c r="BI29" s="1128"/>
      <c r="BJ29" s="254"/>
      <c r="BK29" s="254"/>
      <c r="BL29" s="254"/>
      <c r="BM29" s="254"/>
      <c r="BN29" s="254"/>
      <c r="BO29" s="267"/>
      <c r="BP29" s="267"/>
      <c r="BQ29" s="264">
        <v>23</v>
      </c>
      <c r="BR29" s="265"/>
      <c r="BS29" s="1109"/>
      <c r="BT29" s="1110"/>
      <c r="BU29" s="1110"/>
      <c r="BV29" s="1110"/>
      <c r="BW29" s="1110"/>
      <c r="BX29" s="1110"/>
      <c r="BY29" s="1110"/>
      <c r="BZ29" s="1110"/>
      <c r="CA29" s="1110"/>
      <c r="CB29" s="1110"/>
      <c r="CC29" s="1110"/>
      <c r="CD29" s="1110"/>
      <c r="CE29" s="1110"/>
      <c r="CF29" s="1110"/>
      <c r="CG29" s="1111"/>
      <c r="CH29" s="1084"/>
      <c r="CI29" s="1085"/>
      <c r="CJ29" s="1085"/>
      <c r="CK29" s="1085"/>
      <c r="CL29" s="1086"/>
      <c r="CM29" s="1084"/>
      <c r="CN29" s="1085"/>
      <c r="CO29" s="1085"/>
      <c r="CP29" s="1085"/>
      <c r="CQ29" s="1086"/>
      <c r="CR29" s="1084"/>
      <c r="CS29" s="1085"/>
      <c r="CT29" s="1085"/>
      <c r="CU29" s="1085"/>
      <c r="CV29" s="1086"/>
      <c r="CW29" s="1084"/>
      <c r="CX29" s="1085"/>
      <c r="CY29" s="1085"/>
      <c r="CZ29" s="1085"/>
      <c r="DA29" s="1086"/>
      <c r="DB29" s="1084"/>
      <c r="DC29" s="1085"/>
      <c r="DD29" s="1085"/>
      <c r="DE29" s="1085"/>
      <c r="DF29" s="1086"/>
      <c r="DG29" s="1084"/>
      <c r="DH29" s="1085"/>
      <c r="DI29" s="1085"/>
      <c r="DJ29" s="1085"/>
      <c r="DK29" s="1086"/>
      <c r="DL29" s="1084"/>
      <c r="DM29" s="1085"/>
      <c r="DN29" s="1085"/>
      <c r="DO29" s="1085"/>
      <c r="DP29" s="1086"/>
      <c r="DQ29" s="1084"/>
      <c r="DR29" s="1085"/>
      <c r="DS29" s="1085"/>
      <c r="DT29" s="1085"/>
      <c r="DU29" s="1086"/>
      <c r="DV29" s="1087"/>
      <c r="DW29" s="1088"/>
      <c r="DX29" s="1088"/>
      <c r="DY29" s="1088"/>
      <c r="DZ29" s="1089"/>
      <c r="EA29" s="248"/>
    </row>
    <row r="30" spans="1:131" s="249" customFormat="1" ht="26.25" customHeight="1" x14ac:dyDescent="0.15">
      <c r="A30" s="268">
        <v>3</v>
      </c>
      <c r="B30" s="1132" t="s">
        <v>409</v>
      </c>
      <c r="C30" s="1133"/>
      <c r="D30" s="1133"/>
      <c r="E30" s="1133"/>
      <c r="F30" s="1133"/>
      <c r="G30" s="1133"/>
      <c r="H30" s="1133"/>
      <c r="I30" s="1133"/>
      <c r="J30" s="1133"/>
      <c r="K30" s="1133"/>
      <c r="L30" s="1133"/>
      <c r="M30" s="1133"/>
      <c r="N30" s="1133"/>
      <c r="O30" s="1133"/>
      <c r="P30" s="1134"/>
      <c r="Q30" s="1138">
        <v>3986</v>
      </c>
      <c r="R30" s="1139"/>
      <c r="S30" s="1139"/>
      <c r="T30" s="1139"/>
      <c r="U30" s="1139"/>
      <c r="V30" s="1139">
        <v>3825</v>
      </c>
      <c r="W30" s="1139"/>
      <c r="X30" s="1139"/>
      <c r="Y30" s="1139"/>
      <c r="Z30" s="1139"/>
      <c r="AA30" s="1139">
        <v>161</v>
      </c>
      <c r="AB30" s="1139"/>
      <c r="AC30" s="1139"/>
      <c r="AD30" s="1139"/>
      <c r="AE30" s="1140"/>
      <c r="AF30" s="1114">
        <v>161</v>
      </c>
      <c r="AG30" s="1115"/>
      <c r="AH30" s="1115"/>
      <c r="AI30" s="1115"/>
      <c r="AJ30" s="1116"/>
      <c r="AK30" s="1075">
        <v>637</v>
      </c>
      <c r="AL30" s="1066"/>
      <c r="AM30" s="1066"/>
      <c r="AN30" s="1066"/>
      <c r="AO30" s="1066"/>
      <c r="AP30" s="1066" t="s">
        <v>579</v>
      </c>
      <c r="AQ30" s="1066"/>
      <c r="AR30" s="1066"/>
      <c r="AS30" s="1066"/>
      <c r="AT30" s="1066"/>
      <c r="AU30" s="1066" t="s">
        <v>579</v>
      </c>
      <c r="AV30" s="1066"/>
      <c r="AW30" s="1066"/>
      <c r="AX30" s="1066"/>
      <c r="AY30" s="1066"/>
      <c r="AZ30" s="1137" t="s">
        <v>579</v>
      </c>
      <c r="BA30" s="1137"/>
      <c r="BB30" s="1137"/>
      <c r="BC30" s="1137"/>
      <c r="BD30" s="1137"/>
      <c r="BE30" s="1127"/>
      <c r="BF30" s="1127"/>
      <c r="BG30" s="1127"/>
      <c r="BH30" s="1127"/>
      <c r="BI30" s="1128"/>
      <c r="BJ30" s="254"/>
      <c r="BK30" s="254"/>
      <c r="BL30" s="254"/>
      <c r="BM30" s="254"/>
      <c r="BN30" s="254"/>
      <c r="BO30" s="267"/>
      <c r="BP30" s="267"/>
      <c r="BQ30" s="264">
        <v>24</v>
      </c>
      <c r="BR30" s="265"/>
      <c r="BS30" s="1109"/>
      <c r="BT30" s="1110"/>
      <c r="BU30" s="1110"/>
      <c r="BV30" s="1110"/>
      <c r="BW30" s="1110"/>
      <c r="BX30" s="1110"/>
      <c r="BY30" s="1110"/>
      <c r="BZ30" s="1110"/>
      <c r="CA30" s="1110"/>
      <c r="CB30" s="1110"/>
      <c r="CC30" s="1110"/>
      <c r="CD30" s="1110"/>
      <c r="CE30" s="1110"/>
      <c r="CF30" s="1110"/>
      <c r="CG30" s="1111"/>
      <c r="CH30" s="1084"/>
      <c r="CI30" s="1085"/>
      <c r="CJ30" s="1085"/>
      <c r="CK30" s="1085"/>
      <c r="CL30" s="1086"/>
      <c r="CM30" s="1084"/>
      <c r="CN30" s="1085"/>
      <c r="CO30" s="1085"/>
      <c r="CP30" s="1085"/>
      <c r="CQ30" s="1086"/>
      <c r="CR30" s="1084"/>
      <c r="CS30" s="1085"/>
      <c r="CT30" s="1085"/>
      <c r="CU30" s="1085"/>
      <c r="CV30" s="1086"/>
      <c r="CW30" s="1084"/>
      <c r="CX30" s="1085"/>
      <c r="CY30" s="1085"/>
      <c r="CZ30" s="1085"/>
      <c r="DA30" s="1086"/>
      <c r="DB30" s="1084"/>
      <c r="DC30" s="1085"/>
      <c r="DD30" s="1085"/>
      <c r="DE30" s="1085"/>
      <c r="DF30" s="1086"/>
      <c r="DG30" s="1084"/>
      <c r="DH30" s="1085"/>
      <c r="DI30" s="1085"/>
      <c r="DJ30" s="1085"/>
      <c r="DK30" s="1086"/>
      <c r="DL30" s="1084"/>
      <c r="DM30" s="1085"/>
      <c r="DN30" s="1085"/>
      <c r="DO30" s="1085"/>
      <c r="DP30" s="1086"/>
      <c r="DQ30" s="1084"/>
      <c r="DR30" s="1085"/>
      <c r="DS30" s="1085"/>
      <c r="DT30" s="1085"/>
      <c r="DU30" s="1086"/>
      <c r="DV30" s="1087"/>
      <c r="DW30" s="1088"/>
      <c r="DX30" s="1088"/>
      <c r="DY30" s="1088"/>
      <c r="DZ30" s="1089"/>
      <c r="EA30" s="248"/>
    </row>
    <row r="31" spans="1:131" s="249" customFormat="1" ht="26.25" customHeight="1" x14ac:dyDescent="0.15">
      <c r="A31" s="268">
        <v>4</v>
      </c>
      <c r="B31" s="1132" t="s">
        <v>410</v>
      </c>
      <c r="C31" s="1133"/>
      <c r="D31" s="1133"/>
      <c r="E31" s="1133"/>
      <c r="F31" s="1133"/>
      <c r="G31" s="1133"/>
      <c r="H31" s="1133"/>
      <c r="I31" s="1133"/>
      <c r="J31" s="1133"/>
      <c r="K31" s="1133"/>
      <c r="L31" s="1133"/>
      <c r="M31" s="1133"/>
      <c r="N31" s="1133"/>
      <c r="O31" s="1133"/>
      <c r="P31" s="1134"/>
      <c r="Q31" s="1138">
        <v>41</v>
      </c>
      <c r="R31" s="1139"/>
      <c r="S31" s="1139"/>
      <c r="T31" s="1139"/>
      <c r="U31" s="1139"/>
      <c r="V31" s="1139">
        <v>35</v>
      </c>
      <c r="W31" s="1139"/>
      <c r="X31" s="1139"/>
      <c r="Y31" s="1139"/>
      <c r="Z31" s="1139"/>
      <c r="AA31" s="1139">
        <v>6</v>
      </c>
      <c r="AB31" s="1139"/>
      <c r="AC31" s="1139"/>
      <c r="AD31" s="1139"/>
      <c r="AE31" s="1140"/>
      <c r="AF31" s="1114">
        <v>6</v>
      </c>
      <c r="AG31" s="1115"/>
      <c r="AH31" s="1115"/>
      <c r="AI31" s="1115"/>
      <c r="AJ31" s="1116"/>
      <c r="AK31" s="1075" t="s">
        <v>579</v>
      </c>
      <c r="AL31" s="1066"/>
      <c r="AM31" s="1066"/>
      <c r="AN31" s="1066"/>
      <c r="AO31" s="1066"/>
      <c r="AP31" s="1066" t="s">
        <v>579</v>
      </c>
      <c r="AQ31" s="1066"/>
      <c r="AR31" s="1066"/>
      <c r="AS31" s="1066"/>
      <c r="AT31" s="1066"/>
      <c r="AU31" s="1066" t="s">
        <v>579</v>
      </c>
      <c r="AV31" s="1066"/>
      <c r="AW31" s="1066"/>
      <c r="AX31" s="1066"/>
      <c r="AY31" s="1066"/>
      <c r="AZ31" s="1137" t="s">
        <v>579</v>
      </c>
      <c r="BA31" s="1137"/>
      <c r="BB31" s="1137"/>
      <c r="BC31" s="1137"/>
      <c r="BD31" s="1137"/>
      <c r="BE31" s="1127"/>
      <c r="BF31" s="1127"/>
      <c r="BG31" s="1127"/>
      <c r="BH31" s="1127"/>
      <c r="BI31" s="1128"/>
      <c r="BJ31" s="254"/>
      <c r="BK31" s="254"/>
      <c r="BL31" s="254"/>
      <c r="BM31" s="254"/>
      <c r="BN31" s="254"/>
      <c r="BO31" s="267"/>
      <c r="BP31" s="267"/>
      <c r="BQ31" s="264">
        <v>25</v>
      </c>
      <c r="BR31" s="265"/>
      <c r="BS31" s="1109"/>
      <c r="BT31" s="1110"/>
      <c r="BU31" s="1110"/>
      <c r="BV31" s="1110"/>
      <c r="BW31" s="1110"/>
      <c r="BX31" s="1110"/>
      <c r="BY31" s="1110"/>
      <c r="BZ31" s="1110"/>
      <c r="CA31" s="1110"/>
      <c r="CB31" s="1110"/>
      <c r="CC31" s="1110"/>
      <c r="CD31" s="1110"/>
      <c r="CE31" s="1110"/>
      <c r="CF31" s="1110"/>
      <c r="CG31" s="1111"/>
      <c r="CH31" s="1084"/>
      <c r="CI31" s="1085"/>
      <c r="CJ31" s="1085"/>
      <c r="CK31" s="1085"/>
      <c r="CL31" s="1086"/>
      <c r="CM31" s="1084"/>
      <c r="CN31" s="1085"/>
      <c r="CO31" s="1085"/>
      <c r="CP31" s="1085"/>
      <c r="CQ31" s="1086"/>
      <c r="CR31" s="1084"/>
      <c r="CS31" s="1085"/>
      <c r="CT31" s="1085"/>
      <c r="CU31" s="1085"/>
      <c r="CV31" s="1086"/>
      <c r="CW31" s="1084"/>
      <c r="CX31" s="1085"/>
      <c r="CY31" s="1085"/>
      <c r="CZ31" s="1085"/>
      <c r="DA31" s="1086"/>
      <c r="DB31" s="1084"/>
      <c r="DC31" s="1085"/>
      <c r="DD31" s="1085"/>
      <c r="DE31" s="1085"/>
      <c r="DF31" s="1086"/>
      <c r="DG31" s="1084"/>
      <c r="DH31" s="1085"/>
      <c r="DI31" s="1085"/>
      <c r="DJ31" s="1085"/>
      <c r="DK31" s="1086"/>
      <c r="DL31" s="1084"/>
      <c r="DM31" s="1085"/>
      <c r="DN31" s="1085"/>
      <c r="DO31" s="1085"/>
      <c r="DP31" s="1086"/>
      <c r="DQ31" s="1084"/>
      <c r="DR31" s="1085"/>
      <c r="DS31" s="1085"/>
      <c r="DT31" s="1085"/>
      <c r="DU31" s="1086"/>
      <c r="DV31" s="1087"/>
      <c r="DW31" s="1088"/>
      <c r="DX31" s="1088"/>
      <c r="DY31" s="1088"/>
      <c r="DZ31" s="1089"/>
      <c r="EA31" s="248"/>
    </row>
    <row r="32" spans="1:131" s="249" customFormat="1" ht="26.25" customHeight="1" x14ac:dyDescent="0.15">
      <c r="A32" s="268">
        <v>5</v>
      </c>
      <c r="B32" s="1132" t="s">
        <v>411</v>
      </c>
      <c r="C32" s="1133"/>
      <c r="D32" s="1133"/>
      <c r="E32" s="1133"/>
      <c r="F32" s="1133"/>
      <c r="G32" s="1133"/>
      <c r="H32" s="1133"/>
      <c r="I32" s="1133"/>
      <c r="J32" s="1133"/>
      <c r="K32" s="1133"/>
      <c r="L32" s="1133"/>
      <c r="M32" s="1133"/>
      <c r="N32" s="1133"/>
      <c r="O32" s="1133"/>
      <c r="P32" s="1134"/>
      <c r="Q32" s="1138">
        <v>1060</v>
      </c>
      <c r="R32" s="1139"/>
      <c r="S32" s="1139"/>
      <c r="T32" s="1139"/>
      <c r="U32" s="1139"/>
      <c r="V32" s="1139">
        <v>920</v>
      </c>
      <c r="W32" s="1139"/>
      <c r="X32" s="1139"/>
      <c r="Y32" s="1139"/>
      <c r="Z32" s="1139"/>
      <c r="AA32" s="1139">
        <v>140</v>
      </c>
      <c r="AB32" s="1139"/>
      <c r="AC32" s="1139"/>
      <c r="AD32" s="1139"/>
      <c r="AE32" s="1140"/>
      <c r="AF32" s="1114">
        <v>1383</v>
      </c>
      <c r="AG32" s="1115"/>
      <c r="AH32" s="1115"/>
      <c r="AI32" s="1115"/>
      <c r="AJ32" s="1116"/>
      <c r="AK32" s="1075">
        <v>14</v>
      </c>
      <c r="AL32" s="1066"/>
      <c r="AM32" s="1066"/>
      <c r="AN32" s="1066"/>
      <c r="AO32" s="1066"/>
      <c r="AP32" s="1066">
        <v>2059</v>
      </c>
      <c r="AQ32" s="1066"/>
      <c r="AR32" s="1066"/>
      <c r="AS32" s="1066"/>
      <c r="AT32" s="1066"/>
      <c r="AU32" s="1066">
        <v>10</v>
      </c>
      <c r="AV32" s="1066"/>
      <c r="AW32" s="1066"/>
      <c r="AX32" s="1066"/>
      <c r="AY32" s="1066"/>
      <c r="AZ32" s="1137" t="s">
        <v>579</v>
      </c>
      <c r="BA32" s="1137"/>
      <c r="BB32" s="1137"/>
      <c r="BC32" s="1137"/>
      <c r="BD32" s="1137"/>
      <c r="BE32" s="1127" t="s">
        <v>412</v>
      </c>
      <c r="BF32" s="1127"/>
      <c r="BG32" s="1127"/>
      <c r="BH32" s="1127"/>
      <c r="BI32" s="1128"/>
      <c r="BJ32" s="254"/>
      <c r="BK32" s="254"/>
      <c r="BL32" s="254"/>
      <c r="BM32" s="254"/>
      <c r="BN32" s="254"/>
      <c r="BO32" s="267"/>
      <c r="BP32" s="267"/>
      <c r="BQ32" s="264">
        <v>26</v>
      </c>
      <c r="BR32" s="265"/>
      <c r="BS32" s="1109"/>
      <c r="BT32" s="1110"/>
      <c r="BU32" s="1110"/>
      <c r="BV32" s="1110"/>
      <c r="BW32" s="1110"/>
      <c r="BX32" s="1110"/>
      <c r="BY32" s="1110"/>
      <c r="BZ32" s="1110"/>
      <c r="CA32" s="1110"/>
      <c r="CB32" s="1110"/>
      <c r="CC32" s="1110"/>
      <c r="CD32" s="1110"/>
      <c r="CE32" s="1110"/>
      <c r="CF32" s="1110"/>
      <c r="CG32" s="1111"/>
      <c r="CH32" s="1084"/>
      <c r="CI32" s="1085"/>
      <c r="CJ32" s="1085"/>
      <c r="CK32" s="1085"/>
      <c r="CL32" s="1086"/>
      <c r="CM32" s="1084"/>
      <c r="CN32" s="1085"/>
      <c r="CO32" s="1085"/>
      <c r="CP32" s="1085"/>
      <c r="CQ32" s="1086"/>
      <c r="CR32" s="1084"/>
      <c r="CS32" s="1085"/>
      <c r="CT32" s="1085"/>
      <c r="CU32" s="1085"/>
      <c r="CV32" s="1086"/>
      <c r="CW32" s="1084"/>
      <c r="CX32" s="1085"/>
      <c r="CY32" s="1085"/>
      <c r="CZ32" s="1085"/>
      <c r="DA32" s="1086"/>
      <c r="DB32" s="1084"/>
      <c r="DC32" s="1085"/>
      <c r="DD32" s="1085"/>
      <c r="DE32" s="1085"/>
      <c r="DF32" s="1086"/>
      <c r="DG32" s="1084"/>
      <c r="DH32" s="1085"/>
      <c r="DI32" s="1085"/>
      <c r="DJ32" s="1085"/>
      <c r="DK32" s="1086"/>
      <c r="DL32" s="1084"/>
      <c r="DM32" s="1085"/>
      <c r="DN32" s="1085"/>
      <c r="DO32" s="1085"/>
      <c r="DP32" s="1086"/>
      <c r="DQ32" s="1084"/>
      <c r="DR32" s="1085"/>
      <c r="DS32" s="1085"/>
      <c r="DT32" s="1085"/>
      <c r="DU32" s="1086"/>
      <c r="DV32" s="1087"/>
      <c r="DW32" s="1088"/>
      <c r="DX32" s="1088"/>
      <c r="DY32" s="1088"/>
      <c r="DZ32" s="1089"/>
      <c r="EA32" s="248"/>
    </row>
    <row r="33" spans="1:131" s="249" customFormat="1" ht="26.25" customHeight="1" x14ac:dyDescent="0.15">
      <c r="A33" s="268">
        <v>6</v>
      </c>
      <c r="B33" s="1132" t="s">
        <v>413</v>
      </c>
      <c r="C33" s="1133"/>
      <c r="D33" s="1133"/>
      <c r="E33" s="1133"/>
      <c r="F33" s="1133"/>
      <c r="G33" s="1133"/>
      <c r="H33" s="1133"/>
      <c r="I33" s="1133"/>
      <c r="J33" s="1133"/>
      <c r="K33" s="1133"/>
      <c r="L33" s="1133"/>
      <c r="M33" s="1133"/>
      <c r="N33" s="1133"/>
      <c r="O33" s="1133"/>
      <c r="P33" s="1134"/>
      <c r="Q33" s="1138">
        <v>2245</v>
      </c>
      <c r="R33" s="1139"/>
      <c r="S33" s="1139"/>
      <c r="T33" s="1139"/>
      <c r="U33" s="1139"/>
      <c r="V33" s="1139">
        <v>2262</v>
      </c>
      <c r="W33" s="1139"/>
      <c r="X33" s="1139"/>
      <c r="Y33" s="1139"/>
      <c r="Z33" s="1139"/>
      <c r="AA33" s="1139">
        <v>-16</v>
      </c>
      <c r="AB33" s="1139"/>
      <c r="AC33" s="1139"/>
      <c r="AD33" s="1139"/>
      <c r="AE33" s="1140"/>
      <c r="AF33" s="1114">
        <v>249</v>
      </c>
      <c r="AG33" s="1115"/>
      <c r="AH33" s="1115"/>
      <c r="AI33" s="1115"/>
      <c r="AJ33" s="1116"/>
      <c r="AK33" s="1075">
        <v>586</v>
      </c>
      <c r="AL33" s="1066"/>
      <c r="AM33" s="1066"/>
      <c r="AN33" s="1066"/>
      <c r="AO33" s="1066"/>
      <c r="AP33" s="1066">
        <v>11248</v>
      </c>
      <c r="AQ33" s="1066"/>
      <c r="AR33" s="1066"/>
      <c r="AS33" s="1066"/>
      <c r="AT33" s="1066"/>
      <c r="AU33" s="1066">
        <v>5793</v>
      </c>
      <c r="AV33" s="1066"/>
      <c r="AW33" s="1066"/>
      <c r="AX33" s="1066"/>
      <c r="AY33" s="1066"/>
      <c r="AZ33" s="1137" t="s">
        <v>579</v>
      </c>
      <c r="BA33" s="1137"/>
      <c r="BB33" s="1137"/>
      <c r="BC33" s="1137"/>
      <c r="BD33" s="1137"/>
      <c r="BE33" s="1127" t="s">
        <v>412</v>
      </c>
      <c r="BF33" s="1127"/>
      <c r="BG33" s="1127"/>
      <c r="BH33" s="1127"/>
      <c r="BI33" s="1128"/>
      <c r="BJ33" s="254"/>
      <c r="BK33" s="254"/>
      <c r="BL33" s="254"/>
      <c r="BM33" s="254"/>
      <c r="BN33" s="254"/>
      <c r="BO33" s="267"/>
      <c r="BP33" s="267"/>
      <c r="BQ33" s="264">
        <v>27</v>
      </c>
      <c r="BR33" s="265"/>
      <c r="BS33" s="1109"/>
      <c r="BT33" s="1110"/>
      <c r="BU33" s="1110"/>
      <c r="BV33" s="1110"/>
      <c r="BW33" s="1110"/>
      <c r="BX33" s="1110"/>
      <c r="BY33" s="1110"/>
      <c r="BZ33" s="1110"/>
      <c r="CA33" s="1110"/>
      <c r="CB33" s="1110"/>
      <c r="CC33" s="1110"/>
      <c r="CD33" s="1110"/>
      <c r="CE33" s="1110"/>
      <c r="CF33" s="1110"/>
      <c r="CG33" s="1111"/>
      <c r="CH33" s="1084"/>
      <c r="CI33" s="1085"/>
      <c r="CJ33" s="1085"/>
      <c r="CK33" s="1085"/>
      <c r="CL33" s="1086"/>
      <c r="CM33" s="1084"/>
      <c r="CN33" s="1085"/>
      <c r="CO33" s="1085"/>
      <c r="CP33" s="1085"/>
      <c r="CQ33" s="1086"/>
      <c r="CR33" s="1084"/>
      <c r="CS33" s="1085"/>
      <c r="CT33" s="1085"/>
      <c r="CU33" s="1085"/>
      <c r="CV33" s="1086"/>
      <c r="CW33" s="1084"/>
      <c r="CX33" s="1085"/>
      <c r="CY33" s="1085"/>
      <c r="CZ33" s="1085"/>
      <c r="DA33" s="1086"/>
      <c r="DB33" s="1084"/>
      <c r="DC33" s="1085"/>
      <c r="DD33" s="1085"/>
      <c r="DE33" s="1085"/>
      <c r="DF33" s="1086"/>
      <c r="DG33" s="1084"/>
      <c r="DH33" s="1085"/>
      <c r="DI33" s="1085"/>
      <c r="DJ33" s="1085"/>
      <c r="DK33" s="1086"/>
      <c r="DL33" s="1084"/>
      <c r="DM33" s="1085"/>
      <c r="DN33" s="1085"/>
      <c r="DO33" s="1085"/>
      <c r="DP33" s="1086"/>
      <c r="DQ33" s="1084"/>
      <c r="DR33" s="1085"/>
      <c r="DS33" s="1085"/>
      <c r="DT33" s="1085"/>
      <c r="DU33" s="1086"/>
      <c r="DV33" s="1087"/>
      <c r="DW33" s="1088"/>
      <c r="DX33" s="1088"/>
      <c r="DY33" s="1088"/>
      <c r="DZ33" s="1089"/>
      <c r="EA33" s="248"/>
    </row>
    <row r="34" spans="1:131" s="249" customFormat="1" ht="26.25" customHeight="1" x14ac:dyDescent="0.15">
      <c r="A34" s="268">
        <v>7</v>
      </c>
      <c r="B34" s="1132"/>
      <c r="C34" s="1133"/>
      <c r="D34" s="1133"/>
      <c r="E34" s="1133"/>
      <c r="F34" s="1133"/>
      <c r="G34" s="1133"/>
      <c r="H34" s="1133"/>
      <c r="I34" s="1133"/>
      <c r="J34" s="1133"/>
      <c r="K34" s="1133"/>
      <c r="L34" s="1133"/>
      <c r="M34" s="1133"/>
      <c r="N34" s="1133"/>
      <c r="O34" s="1133"/>
      <c r="P34" s="1134"/>
      <c r="Q34" s="1138"/>
      <c r="R34" s="1139"/>
      <c r="S34" s="1139"/>
      <c r="T34" s="1139"/>
      <c r="U34" s="1139"/>
      <c r="V34" s="1139"/>
      <c r="W34" s="1139"/>
      <c r="X34" s="1139"/>
      <c r="Y34" s="1139"/>
      <c r="Z34" s="1139"/>
      <c r="AA34" s="1139"/>
      <c r="AB34" s="1139"/>
      <c r="AC34" s="1139"/>
      <c r="AD34" s="1139"/>
      <c r="AE34" s="1140"/>
      <c r="AF34" s="1114"/>
      <c r="AG34" s="1115"/>
      <c r="AH34" s="1115"/>
      <c r="AI34" s="1115"/>
      <c r="AJ34" s="1116"/>
      <c r="AK34" s="1075"/>
      <c r="AL34" s="1066"/>
      <c r="AM34" s="1066"/>
      <c r="AN34" s="1066"/>
      <c r="AO34" s="1066"/>
      <c r="AP34" s="1066"/>
      <c r="AQ34" s="1066"/>
      <c r="AR34" s="1066"/>
      <c r="AS34" s="1066"/>
      <c r="AT34" s="1066"/>
      <c r="AU34" s="1066"/>
      <c r="AV34" s="1066"/>
      <c r="AW34" s="1066"/>
      <c r="AX34" s="1066"/>
      <c r="AY34" s="1066"/>
      <c r="AZ34" s="1137"/>
      <c r="BA34" s="1137"/>
      <c r="BB34" s="1137"/>
      <c r="BC34" s="1137"/>
      <c r="BD34" s="1137"/>
      <c r="BE34" s="1127"/>
      <c r="BF34" s="1127"/>
      <c r="BG34" s="1127"/>
      <c r="BH34" s="1127"/>
      <c r="BI34" s="1128"/>
      <c r="BJ34" s="254"/>
      <c r="BK34" s="254"/>
      <c r="BL34" s="254"/>
      <c r="BM34" s="254"/>
      <c r="BN34" s="254"/>
      <c r="BO34" s="267"/>
      <c r="BP34" s="267"/>
      <c r="BQ34" s="264">
        <v>28</v>
      </c>
      <c r="BR34" s="265"/>
      <c r="BS34" s="1109"/>
      <c r="BT34" s="1110"/>
      <c r="BU34" s="1110"/>
      <c r="BV34" s="1110"/>
      <c r="BW34" s="1110"/>
      <c r="BX34" s="1110"/>
      <c r="BY34" s="1110"/>
      <c r="BZ34" s="1110"/>
      <c r="CA34" s="1110"/>
      <c r="CB34" s="1110"/>
      <c r="CC34" s="1110"/>
      <c r="CD34" s="1110"/>
      <c r="CE34" s="1110"/>
      <c r="CF34" s="1110"/>
      <c r="CG34" s="1111"/>
      <c r="CH34" s="1084"/>
      <c r="CI34" s="1085"/>
      <c r="CJ34" s="1085"/>
      <c r="CK34" s="1085"/>
      <c r="CL34" s="1086"/>
      <c r="CM34" s="1084"/>
      <c r="CN34" s="1085"/>
      <c r="CO34" s="1085"/>
      <c r="CP34" s="1085"/>
      <c r="CQ34" s="1086"/>
      <c r="CR34" s="1084"/>
      <c r="CS34" s="1085"/>
      <c r="CT34" s="1085"/>
      <c r="CU34" s="1085"/>
      <c r="CV34" s="1086"/>
      <c r="CW34" s="1084"/>
      <c r="CX34" s="1085"/>
      <c r="CY34" s="1085"/>
      <c r="CZ34" s="1085"/>
      <c r="DA34" s="1086"/>
      <c r="DB34" s="1084"/>
      <c r="DC34" s="1085"/>
      <c r="DD34" s="1085"/>
      <c r="DE34" s="1085"/>
      <c r="DF34" s="1086"/>
      <c r="DG34" s="1084"/>
      <c r="DH34" s="1085"/>
      <c r="DI34" s="1085"/>
      <c r="DJ34" s="1085"/>
      <c r="DK34" s="1086"/>
      <c r="DL34" s="1084"/>
      <c r="DM34" s="1085"/>
      <c r="DN34" s="1085"/>
      <c r="DO34" s="1085"/>
      <c r="DP34" s="1086"/>
      <c r="DQ34" s="1084"/>
      <c r="DR34" s="1085"/>
      <c r="DS34" s="1085"/>
      <c r="DT34" s="1085"/>
      <c r="DU34" s="1086"/>
      <c r="DV34" s="1087"/>
      <c r="DW34" s="1088"/>
      <c r="DX34" s="1088"/>
      <c r="DY34" s="1088"/>
      <c r="DZ34" s="1089"/>
      <c r="EA34" s="248"/>
    </row>
    <row r="35" spans="1:131" s="249" customFormat="1" ht="26.25" customHeight="1" x14ac:dyDescent="0.15">
      <c r="A35" s="268">
        <v>8</v>
      </c>
      <c r="B35" s="1132"/>
      <c r="C35" s="1133"/>
      <c r="D35" s="1133"/>
      <c r="E35" s="1133"/>
      <c r="F35" s="1133"/>
      <c r="G35" s="1133"/>
      <c r="H35" s="1133"/>
      <c r="I35" s="1133"/>
      <c r="J35" s="1133"/>
      <c r="K35" s="1133"/>
      <c r="L35" s="1133"/>
      <c r="M35" s="1133"/>
      <c r="N35" s="1133"/>
      <c r="O35" s="1133"/>
      <c r="P35" s="1134"/>
      <c r="Q35" s="1138"/>
      <c r="R35" s="1139"/>
      <c r="S35" s="1139"/>
      <c r="T35" s="1139"/>
      <c r="U35" s="1139"/>
      <c r="V35" s="1139"/>
      <c r="W35" s="1139"/>
      <c r="X35" s="1139"/>
      <c r="Y35" s="1139"/>
      <c r="Z35" s="1139"/>
      <c r="AA35" s="1139"/>
      <c r="AB35" s="1139"/>
      <c r="AC35" s="1139"/>
      <c r="AD35" s="1139"/>
      <c r="AE35" s="1140"/>
      <c r="AF35" s="1114"/>
      <c r="AG35" s="1115"/>
      <c r="AH35" s="1115"/>
      <c r="AI35" s="1115"/>
      <c r="AJ35" s="1116"/>
      <c r="AK35" s="1075"/>
      <c r="AL35" s="1066"/>
      <c r="AM35" s="1066"/>
      <c r="AN35" s="1066"/>
      <c r="AO35" s="1066"/>
      <c r="AP35" s="1066"/>
      <c r="AQ35" s="1066"/>
      <c r="AR35" s="1066"/>
      <c r="AS35" s="1066"/>
      <c r="AT35" s="1066"/>
      <c r="AU35" s="1066"/>
      <c r="AV35" s="1066"/>
      <c r="AW35" s="1066"/>
      <c r="AX35" s="1066"/>
      <c r="AY35" s="1066"/>
      <c r="AZ35" s="1137"/>
      <c r="BA35" s="1137"/>
      <c r="BB35" s="1137"/>
      <c r="BC35" s="1137"/>
      <c r="BD35" s="1137"/>
      <c r="BE35" s="1127"/>
      <c r="BF35" s="1127"/>
      <c r="BG35" s="1127"/>
      <c r="BH35" s="1127"/>
      <c r="BI35" s="1128"/>
      <c r="BJ35" s="254"/>
      <c r="BK35" s="254"/>
      <c r="BL35" s="254"/>
      <c r="BM35" s="254"/>
      <c r="BN35" s="254"/>
      <c r="BO35" s="267"/>
      <c r="BP35" s="267"/>
      <c r="BQ35" s="264">
        <v>29</v>
      </c>
      <c r="BR35" s="265"/>
      <c r="BS35" s="1109"/>
      <c r="BT35" s="1110"/>
      <c r="BU35" s="1110"/>
      <c r="BV35" s="1110"/>
      <c r="BW35" s="1110"/>
      <c r="BX35" s="1110"/>
      <c r="BY35" s="1110"/>
      <c r="BZ35" s="1110"/>
      <c r="CA35" s="1110"/>
      <c r="CB35" s="1110"/>
      <c r="CC35" s="1110"/>
      <c r="CD35" s="1110"/>
      <c r="CE35" s="1110"/>
      <c r="CF35" s="1110"/>
      <c r="CG35" s="1111"/>
      <c r="CH35" s="1084"/>
      <c r="CI35" s="1085"/>
      <c r="CJ35" s="1085"/>
      <c r="CK35" s="1085"/>
      <c r="CL35" s="1086"/>
      <c r="CM35" s="1084"/>
      <c r="CN35" s="1085"/>
      <c r="CO35" s="1085"/>
      <c r="CP35" s="1085"/>
      <c r="CQ35" s="1086"/>
      <c r="CR35" s="1084"/>
      <c r="CS35" s="1085"/>
      <c r="CT35" s="1085"/>
      <c r="CU35" s="1085"/>
      <c r="CV35" s="1086"/>
      <c r="CW35" s="1084"/>
      <c r="CX35" s="1085"/>
      <c r="CY35" s="1085"/>
      <c r="CZ35" s="1085"/>
      <c r="DA35" s="1086"/>
      <c r="DB35" s="1084"/>
      <c r="DC35" s="1085"/>
      <c r="DD35" s="1085"/>
      <c r="DE35" s="1085"/>
      <c r="DF35" s="1086"/>
      <c r="DG35" s="1084"/>
      <c r="DH35" s="1085"/>
      <c r="DI35" s="1085"/>
      <c r="DJ35" s="1085"/>
      <c r="DK35" s="1086"/>
      <c r="DL35" s="1084"/>
      <c r="DM35" s="1085"/>
      <c r="DN35" s="1085"/>
      <c r="DO35" s="1085"/>
      <c r="DP35" s="1086"/>
      <c r="DQ35" s="1084"/>
      <c r="DR35" s="1085"/>
      <c r="DS35" s="1085"/>
      <c r="DT35" s="1085"/>
      <c r="DU35" s="1086"/>
      <c r="DV35" s="1087"/>
      <c r="DW35" s="1088"/>
      <c r="DX35" s="1088"/>
      <c r="DY35" s="1088"/>
      <c r="DZ35" s="1089"/>
      <c r="EA35" s="248"/>
    </row>
    <row r="36" spans="1:131" s="249" customFormat="1" ht="26.25" customHeight="1" x14ac:dyDescent="0.15">
      <c r="A36" s="268">
        <v>9</v>
      </c>
      <c r="B36" s="1132"/>
      <c r="C36" s="1133"/>
      <c r="D36" s="1133"/>
      <c r="E36" s="1133"/>
      <c r="F36" s="1133"/>
      <c r="G36" s="1133"/>
      <c r="H36" s="1133"/>
      <c r="I36" s="1133"/>
      <c r="J36" s="1133"/>
      <c r="K36" s="1133"/>
      <c r="L36" s="1133"/>
      <c r="M36" s="1133"/>
      <c r="N36" s="1133"/>
      <c r="O36" s="1133"/>
      <c r="P36" s="1134"/>
      <c r="Q36" s="1138"/>
      <c r="R36" s="1139"/>
      <c r="S36" s="1139"/>
      <c r="T36" s="1139"/>
      <c r="U36" s="1139"/>
      <c r="V36" s="1139"/>
      <c r="W36" s="1139"/>
      <c r="X36" s="1139"/>
      <c r="Y36" s="1139"/>
      <c r="Z36" s="1139"/>
      <c r="AA36" s="1139"/>
      <c r="AB36" s="1139"/>
      <c r="AC36" s="1139"/>
      <c r="AD36" s="1139"/>
      <c r="AE36" s="1140"/>
      <c r="AF36" s="1114"/>
      <c r="AG36" s="1115"/>
      <c r="AH36" s="1115"/>
      <c r="AI36" s="1115"/>
      <c r="AJ36" s="1116"/>
      <c r="AK36" s="1075"/>
      <c r="AL36" s="1066"/>
      <c r="AM36" s="1066"/>
      <c r="AN36" s="1066"/>
      <c r="AO36" s="1066"/>
      <c r="AP36" s="1066"/>
      <c r="AQ36" s="1066"/>
      <c r="AR36" s="1066"/>
      <c r="AS36" s="1066"/>
      <c r="AT36" s="1066"/>
      <c r="AU36" s="1066"/>
      <c r="AV36" s="1066"/>
      <c r="AW36" s="1066"/>
      <c r="AX36" s="1066"/>
      <c r="AY36" s="1066"/>
      <c r="AZ36" s="1137"/>
      <c r="BA36" s="1137"/>
      <c r="BB36" s="1137"/>
      <c r="BC36" s="1137"/>
      <c r="BD36" s="1137"/>
      <c r="BE36" s="1127"/>
      <c r="BF36" s="1127"/>
      <c r="BG36" s="1127"/>
      <c r="BH36" s="1127"/>
      <c r="BI36" s="1128"/>
      <c r="BJ36" s="254"/>
      <c r="BK36" s="254"/>
      <c r="BL36" s="254"/>
      <c r="BM36" s="254"/>
      <c r="BN36" s="254"/>
      <c r="BO36" s="267"/>
      <c r="BP36" s="267"/>
      <c r="BQ36" s="264">
        <v>30</v>
      </c>
      <c r="BR36" s="265"/>
      <c r="BS36" s="1109"/>
      <c r="BT36" s="1110"/>
      <c r="BU36" s="1110"/>
      <c r="BV36" s="1110"/>
      <c r="BW36" s="1110"/>
      <c r="BX36" s="1110"/>
      <c r="BY36" s="1110"/>
      <c r="BZ36" s="1110"/>
      <c r="CA36" s="1110"/>
      <c r="CB36" s="1110"/>
      <c r="CC36" s="1110"/>
      <c r="CD36" s="1110"/>
      <c r="CE36" s="1110"/>
      <c r="CF36" s="1110"/>
      <c r="CG36" s="1111"/>
      <c r="CH36" s="1084"/>
      <c r="CI36" s="1085"/>
      <c r="CJ36" s="1085"/>
      <c r="CK36" s="1085"/>
      <c r="CL36" s="1086"/>
      <c r="CM36" s="1084"/>
      <c r="CN36" s="1085"/>
      <c r="CO36" s="1085"/>
      <c r="CP36" s="1085"/>
      <c r="CQ36" s="1086"/>
      <c r="CR36" s="1084"/>
      <c r="CS36" s="1085"/>
      <c r="CT36" s="1085"/>
      <c r="CU36" s="1085"/>
      <c r="CV36" s="1086"/>
      <c r="CW36" s="1084"/>
      <c r="CX36" s="1085"/>
      <c r="CY36" s="1085"/>
      <c r="CZ36" s="1085"/>
      <c r="DA36" s="1086"/>
      <c r="DB36" s="1084"/>
      <c r="DC36" s="1085"/>
      <c r="DD36" s="1085"/>
      <c r="DE36" s="1085"/>
      <c r="DF36" s="1086"/>
      <c r="DG36" s="1084"/>
      <c r="DH36" s="1085"/>
      <c r="DI36" s="1085"/>
      <c r="DJ36" s="1085"/>
      <c r="DK36" s="1086"/>
      <c r="DL36" s="1084"/>
      <c r="DM36" s="1085"/>
      <c r="DN36" s="1085"/>
      <c r="DO36" s="1085"/>
      <c r="DP36" s="1086"/>
      <c r="DQ36" s="1084"/>
      <c r="DR36" s="1085"/>
      <c r="DS36" s="1085"/>
      <c r="DT36" s="1085"/>
      <c r="DU36" s="1086"/>
      <c r="DV36" s="1087"/>
      <c r="DW36" s="1088"/>
      <c r="DX36" s="1088"/>
      <c r="DY36" s="1088"/>
      <c r="DZ36" s="1089"/>
      <c r="EA36" s="248"/>
    </row>
    <row r="37" spans="1:131" s="249" customFormat="1" ht="26.25" customHeight="1" x14ac:dyDescent="0.15">
      <c r="A37" s="268">
        <v>10</v>
      </c>
      <c r="B37" s="1132"/>
      <c r="C37" s="1133"/>
      <c r="D37" s="1133"/>
      <c r="E37" s="1133"/>
      <c r="F37" s="1133"/>
      <c r="G37" s="1133"/>
      <c r="H37" s="1133"/>
      <c r="I37" s="1133"/>
      <c r="J37" s="1133"/>
      <c r="K37" s="1133"/>
      <c r="L37" s="1133"/>
      <c r="M37" s="1133"/>
      <c r="N37" s="1133"/>
      <c r="O37" s="1133"/>
      <c r="P37" s="1134"/>
      <c r="Q37" s="1138"/>
      <c r="R37" s="1139"/>
      <c r="S37" s="1139"/>
      <c r="T37" s="1139"/>
      <c r="U37" s="1139"/>
      <c r="V37" s="1139"/>
      <c r="W37" s="1139"/>
      <c r="X37" s="1139"/>
      <c r="Y37" s="1139"/>
      <c r="Z37" s="1139"/>
      <c r="AA37" s="1139"/>
      <c r="AB37" s="1139"/>
      <c r="AC37" s="1139"/>
      <c r="AD37" s="1139"/>
      <c r="AE37" s="1140"/>
      <c r="AF37" s="1114"/>
      <c r="AG37" s="1115"/>
      <c r="AH37" s="1115"/>
      <c r="AI37" s="1115"/>
      <c r="AJ37" s="1116"/>
      <c r="AK37" s="1075"/>
      <c r="AL37" s="1066"/>
      <c r="AM37" s="1066"/>
      <c r="AN37" s="1066"/>
      <c r="AO37" s="1066"/>
      <c r="AP37" s="1066"/>
      <c r="AQ37" s="1066"/>
      <c r="AR37" s="1066"/>
      <c r="AS37" s="1066"/>
      <c r="AT37" s="1066"/>
      <c r="AU37" s="1066"/>
      <c r="AV37" s="1066"/>
      <c r="AW37" s="1066"/>
      <c r="AX37" s="1066"/>
      <c r="AY37" s="1066"/>
      <c r="AZ37" s="1137"/>
      <c r="BA37" s="1137"/>
      <c r="BB37" s="1137"/>
      <c r="BC37" s="1137"/>
      <c r="BD37" s="1137"/>
      <c r="BE37" s="1127"/>
      <c r="BF37" s="1127"/>
      <c r="BG37" s="1127"/>
      <c r="BH37" s="1127"/>
      <c r="BI37" s="1128"/>
      <c r="BJ37" s="254"/>
      <c r="BK37" s="254"/>
      <c r="BL37" s="254"/>
      <c r="BM37" s="254"/>
      <c r="BN37" s="254"/>
      <c r="BO37" s="267"/>
      <c r="BP37" s="267"/>
      <c r="BQ37" s="264">
        <v>31</v>
      </c>
      <c r="BR37" s="265"/>
      <c r="BS37" s="1109"/>
      <c r="BT37" s="1110"/>
      <c r="BU37" s="1110"/>
      <c r="BV37" s="1110"/>
      <c r="BW37" s="1110"/>
      <c r="BX37" s="1110"/>
      <c r="BY37" s="1110"/>
      <c r="BZ37" s="1110"/>
      <c r="CA37" s="1110"/>
      <c r="CB37" s="1110"/>
      <c r="CC37" s="1110"/>
      <c r="CD37" s="1110"/>
      <c r="CE37" s="1110"/>
      <c r="CF37" s="1110"/>
      <c r="CG37" s="1111"/>
      <c r="CH37" s="1084"/>
      <c r="CI37" s="1085"/>
      <c r="CJ37" s="1085"/>
      <c r="CK37" s="1085"/>
      <c r="CL37" s="1086"/>
      <c r="CM37" s="1084"/>
      <c r="CN37" s="1085"/>
      <c r="CO37" s="1085"/>
      <c r="CP37" s="1085"/>
      <c r="CQ37" s="1086"/>
      <c r="CR37" s="1084"/>
      <c r="CS37" s="1085"/>
      <c r="CT37" s="1085"/>
      <c r="CU37" s="1085"/>
      <c r="CV37" s="1086"/>
      <c r="CW37" s="1084"/>
      <c r="CX37" s="1085"/>
      <c r="CY37" s="1085"/>
      <c r="CZ37" s="1085"/>
      <c r="DA37" s="1086"/>
      <c r="DB37" s="1084"/>
      <c r="DC37" s="1085"/>
      <c r="DD37" s="1085"/>
      <c r="DE37" s="1085"/>
      <c r="DF37" s="1086"/>
      <c r="DG37" s="1084"/>
      <c r="DH37" s="1085"/>
      <c r="DI37" s="1085"/>
      <c r="DJ37" s="1085"/>
      <c r="DK37" s="1086"/>
      <c r="DL37" s="1084"/>
      <c r="DM37" s="1085"/>
      <c r="DN37" s="1085"/>
      <c r="DO37" s="1085"/>
      <c r="DP37" s="1086"/>
      <c r="DQ37" s="1084"/>
      <c r="DR37" s="1085"/>
      <c r="DS37" s="1085"/>
      <c r="DT37" s="1085"/>
      <c r="DU37" s="1086"/>
      <c r="DV37" s="1087"/>
      <c r="DW37" s="1088"/>
      <c r="DX37" s="1088"/>
      <c r="DY37" s="1088"/>
      <c r="DZ37" s="1089"/>
      <c r="EA37" s="248"/>
    </row>
    <row r="38" spans="1:131" s="249" customFormat="1" ht="26.25" customHeight="1" x14ac:dyDescent="0.15">
      <c r="A38" s="268">
        <v>11</v>
      </c>
      <c r="B38" s="1132"/>
      <c r="C38" s="1133"/>
      <c r="D38" s="1133"/>
      <c r="E38" s="1133"/>
      <c r="F38" s="1133"/>
      <c r="G38" s="1133"/>
      <c r="H38" s="1133"/>
      <c r="I38" s="1133"/>
      <c r="J38" s="1133"/>
      <c r="K38" s="1133"/>
      <c r="L38" s="1133"/>
      <c r="M38" s="1133"/>
      <c r="N38" s="1133"/>
      <c r="O38" s="1133"/>
      <c r="P38" s="1134"/>
      <c r="Q38" s="1138"/>
      <c r="R38" s="1139"/>
      <c r="S38" s="1139"/>
      <c r="T38" s="1139"/>
      <c r="U38" s="1139"/>
      <c r="V38" s="1139"/>
      <c r="W38" s="1139"/>
      <c r="X38" s="1139"/>
      <c r="Y38" s="1139"/>
      <c r="Z38" s="1139"/>
      <c r="AA38" s="1139"/>
      <c r="AB38" s="1139"/>
      <c r="AC38" s="1139"/>
      <c r="AD38" s="1139"/>
      <c r="AE38" s="1140"/>
      <c r="AF38" s="1114"/>
      <c r="AG38" s="1115"/>
      <c r="AH38" s="1115"/>
      <c r="AI38" s="1115"/>
      <c r="AJ38" s="1116"/>
      <c r="AK38" s="1075"/>
      <c r="AL38" s="1066"/>
      <c r="AM38" s="1066"/>
      <c r="AN38" s="1066"/>
      <c r="AO38" s="1066"/>
      <c r="AP38" s="1066"/>
      <c r="AQ38" s="1066"/>
      <c r="AR38" s="1066"/>
      <c r="AS38" s="1066"/>
      <c r="AT38" s="1066"/>
      <c r="AU38" s="1066"/>
      <c r="AV38" s="1066"/>
      <c r="AW38" s="1066"/>
      <c r="AX38" s="1066"/>
      <c r="AY38" s="1066"/>
      <c r="AZ38" s="1137"/>
      <c r="BA38" s="1137"/>
      <c r="BB38" s="1137"/>
      <c r="BC38" s="1137"/>
      <c r="BD38" s="1137"/>
      <c r="BE38" s="1127"/>
      <c r="BF38" s="1127"/>
      <c r="BG38" s="1127"/>
      <c r="BH38" s="1127"/>
      <c r="BI38" s="1128"/>
      <c r="BJ38" s="254"/>
      <c r="BK38" s="254"/>
      <c r="BL38" s="254"/>
      <c r="BM38" s="254"/>
      <c r="BN38" s="254"/>
      <c r="BO38" s="267"/>
      <c r="BP38" s="267"/>
      <c r="BQ38" s="264">
        <v>32</v>
      </c>
      <c r="BR38" s="265"/>
      <c r="BS38" s="1109"/>
      <c r="BT38" s="1110"/>
      <c r="BU38" s="1110"/>
      <c r="BV38" s="1110"/>
      <c r="BW38" s="1110"/>
      <c r="BX38" s="1110"/>
      <c r="BY38" s="1110"/>
      <c r="BZ38" s="1110"/>
      <c r="CA38" s="1110"/>
      <c r="CB38" s="1110"/>
      <c r="CC38" s="1110"/>
      <c r="CD38" s="1110"/>
      <c r="CE38" s="1110"/>
      <c r="CF38" s="1110"/>
      <c r="CG38" s="1111"/>
      <c r="CH38" s="1084"/>
      <c r="CI38" s="1085"/>
      <c r="CJ38" s="1085"/>
      <c r="CK38" s="1085"/>
      <c r="CL38" s="1086"/>
      <c r="CM38" s="1084"/>
      <c r="CN38" s="1085"/>
      <c r="CO38" s="1085"/>
      <c r="CP38" s="1085"/>
      <c r="CQ38" s="1086"/>
      <c r="CR38" s="1084"/>
      <c r="CS38" s="1085"/>
      <c r="CT38" s="1085"/>
      <c r="CU38" s="1085"/>
      <c r="CV38" s="1086"/>
      <c r="CW38" s="1084"/>
      <c r="CX38" s="1085"/>
      <c r="CY38" s="1085"/>
      <c r="CZ38" s="1085"/>
      <c r="DA38" s="1086"/>
      <c r="DB38" s="1084"/>
      <c r="DC38" s="1085"/>
      <c r="DD38" s="1085"/>
      <c r="DE38" s="1085"/>
      <c r="DF38" s="1086"/>
      <c r="DG38" s="1084"/>
      <c r="DH38" s="1085"/>
      <c r="DI38" s="1085"/>
      <c r="DJ38" s="1085"/>
      <c r="DK38" s="1086"/>
      <c r="DL38" s="1084"/>
      <c r="DM38" s="1085"/>
      <c r="DN38" s="1085"/>
      <c r="DO38" s="1085"/>
      <c r="DP38" s="1086"/>
      <c r="DQ38" s="1084"/>
      <c r="DR38" s="1085"/>
      <c r="DS38" s="1085"/>
      <c r="DT38" s="1085"/>
      <c r="DU38" s="1086"/>
      <c r="DV38" s="1087"/>
      <c r="DW38" s="1088"/>
      <c r="DX38" s="1088"/>
      <c r="DY38" s="1088"/>
      <c r="DZ38" s="1089"/>
      <c r="EA38" s="248"/>
    </row>
    <row r="39" spans="1:131" s="249" customFormat="1" ht="26.25" customHeight="1" x14ac:dyDescent="0.15">
      <c r="A39" s="268">
        <v>12</v>
      </c>
      <c r="B39" s="1132"/>
      <c r="C39" s="1133"/>
      <c r="D39" s="1133"/>
      <c r="E39" s="1133"/>
      <c r="F39" s="1133"/>
      <c r="G39" s="1133"/>
      <c r="H39" s="1133"/>
      <c r="I39" s="1133"/>
      <c r="J39" s="1133"/>
      <c r="K39" s="1133"/>
      <c r="L39" s="1133"/>
      <c r="M39" s="1133"/>
      <c r="N39" s="1133"/>
      <c r="O39" s="1133"/>
      <c r="P39" s="1134"/>
      <c r="Q39" s="1138"/>
      <c r="R39" s="1139"/>
      <c r="S39" s="1139"/>
      <c r="T39" s="1139"/>
      <c r="U39" s="1139"/>
      <c r="V39" s="1139"/>
      <c r="W39" s="1139"/>
      <c r="X39" s="1139"/>
      <c r="Y39" s="1139"/>
      <c r="Z39" s="1139"/>
      <c r="AA39" s="1139"/>
      <c r="AB39" s="1139"/>
      <c r="AC39" s="1139"/>
      <c r="AD39" s="1139"/>
      <c r="AE39" s="1140"/>
      <c r="AF39" s="1114"/>
      <c r="AG39" s="1115"/>
      <c r="AH39" s="1115"/>
      <c r="AI39" s="1115"/>
      <c r="AJ39" s="1116"/>
      <c r="AK39" s="1075"/>
      <c r="AL39" s="1066"/>
      <c r="AM39" s="1066"/>
      <c r="AN39" s="1066"/>
      <c r="AO39" s="1066"/>
      <c r="AP39" s="1066"/>
      <c r="AQ39" s="1066"/>
      <c r="AR39" s="1066"/>
      <c r="AS39" s="1066"/>
      <c r="AT39" s="1066"/>
      <c r="AU39" s="1066"/>
      <c r="AV39" s="1066"/>
      <c r="AW39" s="1066"/>
      <c r="AX39" s="1066"/>
      <c r="AY39" s="1066"/>
      <c r="AZ39" s="1137"/>
      <c r="BA39" s="1137"/>
      <c r="BB39" s="1137"/>
      <c r="BC39" s="1137"/>
      <c r="BD39" s="1137"/>
      <c r="BE39" s="1127"/>
      <c r="BF39" s="1127"/>
      <c r="BG39" s="1127"/>
      <c r="BH39" s="1127"/>
      <c r="BI39" s="1128"/>
      <c r="BJ39" s="254"/>
      <c r="BK39" s="254"/>
      <c r="BL39" s="254"/>
      <c r="BM39" s="254"/>
      <c r="BN39" s="254"/>
      <c r="BO39" s="267"/>
      <c r="BP39" s="267"/>
      <c r="BQ39" s="264">
        <v>33</v>
      </c>
      <c r="BR39" s="265"/>
      <c r="BS39" s="1109"/>
      <c r="BT39" s="1110"/>
      <c r="BU39" s="1110"/>
      <c r="BV39" s="1110"/>
      <c r="BW39" s="1110"/>
      <c r="BX39" s="1110"/>
      <c r="BY39" s="1110"/>
      <c r="BZ39" s="1110"/>
      <c r="CA39" s="1110"/>
      <c r="CB39" s="1110"/>
      <c r="CC39" s="1110"/>
      <c r="CD39" s="1110"/>
      <c r="CE39" s="1110"/>
      <c r="CF39" s="1110"/>
      <c r="CG39" s="1111"/>
      <c r="CH39" s="1084"/>
      <c r="CI39" s="1085"/>
      <c r="CJ39" s="1085"/>
      <c r="CK39" s="1085"/>
      <c r="CL39" s="1086"/>
      <c r="CM39" s="1084"/>
      <c r="CN39" s="1085"/>
      <c r="CO39" s="1085"/>
      <c r="CP39" s="1085"/>
      <c r="CQ39" s="1086"/>
      <c r="CR39" s="1084"/>
      <c r="CS39" s="1085"/>
      <c r="CT39" s="1085"/>
      <c r="CU39" s="1085"/>
      <c r="CV39" s="1086"/>
      <c r="CW39" s="1084"/>
      <c r="CX39" s="1085"/>
      <c r="CY39" s="1085"/>
      <c r="CZ39" s="1085"/>
      <c r="DA39" s="1086"/>
      <c r="DB39" s="1084"/>
      <c r="DC39" s="1085"/>
      <c r="DD39" s="1085"/>
      <c r="DE39" s="1085"/>
      <c r="DF39" s="1086"/>
      <c r="DG39" s="1084"/>
      <c r="DH39" s="1085"/>
      <c r="DI39" s="1085"/>
      <c r="DJ39" s="1085"/>
      <c r="DK39" s="1086"/>
      <c r="DL39" s="1084"/>
      <c r="DM39" s="1085"/>
      <c r="DN39" s="1085"/>
      <c r="DO39" s="1085"/>
      <c r="DP39" s="1086"/>
      <c r="DQ39" s="1084"/>
      <c r="DR39" s="1085"/>
      <c r="DS39" s="1085"/>
      <c r="DT39" s="1085"/>
      <c r="DU39" s="1086"/>
      <c r="DV39" s="1087"/>
      <c r="DW39" s="1088"/>
      <c r="DX39" s="1088"/>
      <c r="DY39" s="1088"/>
      <c r="DZ39" s="1089"/>
      <c r="EA39" s="248"/>
    </row>
    <row r="40" spans="1:131" s="249" customFormat="1" ht="26.25" customHeight="1" x14ac:dyDescent="0.15">
      <c r="A40" s="263">
        <v>13</v>
      </c>
      <c r="B40" s="1132"/>
      <c r="C40" s="1133"/>
      <c r="D40" s="1133"/>
      <c r="E40" s="1133"/>
      <c r="F40" s="1133"/>
      <c r="G40" s="1133"/>
      <c r="H40" s="1133"/>
      <c r="I40" s="1133"/>
      <c r="J40" s="1133"/>
      <c r="K40" s="1133"/>
      <c r="L40" s="1133"/>
      <c r="M40" s="1133"/>
      <c r="N40" s="1133"/>
      <c r="O40" s="1133"/>
      <c r="P40" s="1134"/>
      <c r="Q40" s="1138"/>
      <c r="R40" s="1139"/>
      <c r="S40" s="1139"/>
      <c r="T40" s="1139"/>
      <c r="U40" s="1139"/>
      <c r="V40" s="1139"/>
      <c r="W40" s="1139"/>
      <c r="X40" s="1139"/>
      <c r="Y40" s="1139"/>
      <c r="Z40" s="1139"/>
      <c r="AA40" s="1139"/>
      <c r="AB40" s="1139"/>
      <c r="AC40" s="1139"/>
      <c r="AD40" s="1139"/>
      <c r="AE40" s="1140"/>
      <c r="AF40" s="1114"/>
      <c r="AG40" s="1115"/>
      <c r="AH40" s="1115"/>
      <c r="AI40" s="1115"/>
      <c r="AJ40" s="1116"/>
      <c r="AK40" s="1075"/>
      <c r="AL40" s="1066"/>
      <c r="AM40" s="1066"/>
      <c r="AN40" s="1066"/>
      <c r="AO40" s="1066"/>
      <c r="AP40" s="1066"/>
      <c r="AQ40" s="1066"/>
      <c r="AR40" s="1066"/>
      <c r="AS40" s="1066"/>
      <c r="AT40" s="1066"/>
      <c r="AU40" s="1066"/>
      <c r="AV40" s="1066"/>
      <c r="AW40" s="1066"/>
      <c r="AX40" s="1066"/>
      <c r="AY40" s="1066"/>
      <c r="AZ40" s="1137"/>
      <c r="BA40" s="1137"/>
      <c r="BB40" s="1137"/>
      <c r="BC40" s="1137"/>
      <c r="BD40" s="1137"/>
      <c r="BE40" s="1127"/>
      <c r="BF40" s="1127"/>
      <c r="BG40" s="1127"/>
      <c r="BH40" s="1127"/>
      <c r="BI40" s="1128"/>
      <c r="BJ40" s="254"/>
      <c r="BK40" s="254"/>
      <c r="BL40" s="254"/>
      <c r="BM40" s="254"/>
      <c r="BN40" s="254"/>
      <c r="BO40" s="267"/>
      <c r="BP40" s="267"/>
      <c r="BQ40" s="264">
        <v>34</v>
      </c>
      <c r="BR40" s="265"/>
      <c r="BS40" s="1109"/>
      <c r="BT40" s="1110"/>
      <c r="BU40" s="1110"/>
      <c r="BV40" s="1110"/>
      <c r="BW40" s="1110"/>
      <c r="BX40" s="1110"/>
      <c r="BY40" s="1110"/>
      <c r="BZ40" s="1110"/>
      <c r="CA40" s="1110"/>
      <c r="CB40" s="1110"/>
      <c r="CC40" s="1110"/>
      <c r="CD40" s="1110"/>
      <c r="CE40" s="1110"/>
      <c r="CF40" s="1110"/>
      <c r="CG40" s="1111"/>
      <c r="CH40" s="1084"/>
      <c r="CI40" s="1085"/>
      <c r="CJ40" s="1085"/>
      <c r="CK40" s="1085"/>
      <c r="CL40" s="1086"/>
      <c r="CM40" s="1084"/>
      <c r="CN40" s="1085"/>
      <c r="CO40" s="1085"/>
      <c r="CP40" s="1085"/>
      <c r="CQ40" s="1086"/>
      <c r="CR40" s="1084"/>
      <c r="CS40" s="1085"/>
      <c r="CT40" s="1085"/>
      <c r="CU40" s="1085"/>
      <c r="CV40" s="1086"/>
      <c r="CW40" s="1084"/>
      <c r="CX40" s="1085"/>
      <c r="CY40" s="1085"/>
      <c r="CZ40" s="1085"/>
      <c r="DA40" s="1086"/>
      <c r="DB40" s="1084"/>
      <c r="DC40" s="1085"/>
      <c r="DD40" s="1085"/>
      <c r="DE40" s="1085"/>
      <c r="DF40" s="1086"/>
      <c r="DG40" s="1084"/>
      <c r="DH40" s="1085"/>
      <c r="DI40" s="1085"/>
      <c r="DJ40" s="1085"/>
      <c r="DK40" s="1086"/>
      <c r="DL40" s="1084"/>
      <c r="DM40" s="1085"/>
      <c r="DN40" s="1085"/>
      <c r="DO40" s="1085"/>
      <c r="DP40" s="1086"/>
      <c r="DQ40" s="1084"/>
      <c r="DR40" s="1085"/>
      <c r="DS40" s="1085"/>
      <c r="DT40" s="1085"/>
      <c r="DU40" s="1086"/>
      <c r="DV40" s="1087"/>
      <c r="DW40" s="1088"/>
      <c r="DX40" s="1088"/>
      <c r="DY40" s="1088"/>
      <c r="DZ40" s="1089"/>
      <c r="EA40" s="248"/>
    </row>
    <row r="41" spans="1:131" s="249" customFormat="1" ht="26.25" customHeight="1" x14ac:dyDescent="0.15">
      <c r="A41" s="263">
        <v>14</v>
      </c>
      <c r="B41" s="1132"/>
      <c r="C41" s="1133"/>
      <c r="D41" s="1133"/>
      <c r="E41" s="1133"/>
      <c r="F41" s="1133"/>
      <c r="G41" s="1133"/>
      <c r="H41" s="1133"/>
      <c r="I41" s="1133"/>
      <c r="J41" s="1133"/>
      <c r="K41" s="1133"/>
      <c r="L41" s="1133"/>
      <c r="M41" s="1133"/>
      <c r="N41" s="1133"/>
      <c r="O41" s="1133"/>
      <c r="P41" s="1134"/>
      <c r="Q41" s="1138"/>
      <c r="R41" s="1139"/>
      <c r="S41" s="1139"/>
      <c r="T41" s="1139"/>
      <c r="U41" s="1139"/>
      <c r="V41" s="1139"/>
      <c r="W41" s="1139"/>
      <c r="X41" s="1139"/>
      <c r="Y41" s="1139"/>
      <c r="Z41" s="1139"/>
      <c r="AA41" s="1139"/>
      <c r="AB41" s="1139"/>
      <c r="AC41" s="1139"/>
      <c r="AD41" s="1139"/>
      <c r="AE41" s="1140"/>
      <c r="AF41" s="1114"/>
      <c r="AG41" s="1115"/>
      <c r="AH41" s="1115"/>
      <c r="AI41" s="1115"/>
      <c r="AJ41" s="1116"/>
      <c r="AK41" s="1075"/>
      <c r="AL41" s="1066"/>
      <c r="AM41" s="1066"/>
      <c r="AN41" s="1066"/>
      <c r="AO41" s="1066"/>
      <c r="AP41" s="1066"/>
      <c r="AQ41" s="1066"/>
      <c r="AR41" s="1066"/>
      <c r="AS41" s="1066"/>
      <c r="AT41" s="1066"/>
      <c r="AU41" s="1066"/>
      <c r="AV41" s="1066"/>
      <c r="AW41" s="1066"/>
      <c r="AX41" s="1066"/>
      <c r="AY41" s="1066"/>
      <c r="AZ41" s="1137"/>
      <c r="BA41" s="1137"/>
      <c r="BB41" s="1137"/>
      <c r="BC41" s="1137"/>
      <c r="BD41" s="1137"/>
      <c r="BE41" s="1127"/>
      <c r="BF41" s="1127"/>
      <c r="BG41" s="1127"/>
      <c r="BH41" s="1127"/>
      <c r="BI41" s="1128"/>
      <c r="BJ41" s="254"/>
      <c r="BK41" s="254"/>
      <c r="BL41" s="254"/>
      <c r="BM41" s="254"/>
      <c r="BN41" s="254"/>
      <c r="BO41" s="267"/>
      <c r="BP41" s="267"/>
      <c r="BQ41" s="264">
        <v>35</v>
      </c>
      <c r="BR41" s="265"/>
      <c r="BS41" s="1109"/>
      <c r="BT41" s="1110"/>
      <c r="BU41" s="1110"/>
      <c r="BV41" s="1110"/>
      <c r="BW41" s="1110"/>
      <c r="BX41" s="1110"/>
      <c r="BY41" s="1110"/>
      <c r="BZ41" s="1110"/>
      <c r="CA41" s="1110"/>
      <c r="CB41" s="1110"/>
      <c r="CC41" s="1110"/>
      <c r="CD41" s="1110"/>
      <c r="CE41" s="1110"/>
      <c r="CF41" s="1110"/>
      <c r="CG41" s="1111"/>
      <c r="CH41" s="1084"/>
      <c r="CI41" s="1085"/>
      <c r="CJ41" s="1085"/>
      <c r="CK41" s="1085"/>
      <c r="CL41" s="1086"/>
      <c r="CM41" s="1084"/>
      <c r="CN41" s="1085"/>
      <c r="CO41" s="1085"/>
      <c r="CP41" s="1085"/>
      <c r="CQ41" s="1086"/>
      <c r="CR41" s="1084"/>
      <c r="CS41" s="1085"/>
      <c r="CT41" s="1085"/>
      <c r="CU41" s="1085"/>
      <c r="CV41" s="1086"/>
      <c r="CW41" s="1084"/>
      <c r="CX41" s="1085"/>
      <c r="CY41" s="1085"/>
      <c r="CZ41" s="1085"/>
      <c r="DA41" s="1086"/>
      <c r="DB41" s="1084"/>
      <c r="DC41" s="1085"/>
      <c r="DD41" s="1085"/>
      <c r="DE41" s="1085"/>
      <c r="DF41" s="1086"/>
      <c r="DG41" s="1084"/>
      <c r="DH41" s="1085"/>
      <c r="DI41" s="1085"/>
      <c r="DJ41" s="1085"/>
      <c r="DK41" s="1086"/>
      <c r="DL41" s="1084"/>
      <c r="DM41" s="1085"/>
      <c r="DN41" s="1085"/>
      <c r="DO41" s="1085"/>
      <c r="DP41" s="1086"/>
      <c r="DQ41" s="1084"/>
      <c r="DR41" s="1085"/>
      <c r="DS41" s="1085"/>
      <c r="DT41" s="1085"/>
      <c r="DU41" s="1086"/>
      <c r="DV41" s="1087"/>
      <c r="DW41" s="1088"/>
      <c r="DX41" s="1088"/>
      <c r="DY41" s="1088"/>
      <c r="DZ41" s="1089"/>
      <c r="EA41" s="248"/>
    </row>
    <row r="42" spans="1:131" s="249" customFormat="1" ht="26.25" customHeight="1" x14ac:dyDescent="0.15">
      <c r="A42" s="263">
        <v>15</v>
      </c>
      <c r="B42" s="1132"/>
      <c r="C42" s="1133"/>
      <c r="D42" s="1133"/>
      <c r="E42" s="1133"/>
      <c r="F42" s="1133"/>
      <c r="G42" s="1133"/>
      <c r="H42" s="1133"/>
      <c r="I42" s="1133"/>
      <c r="J42" s="1133"/>
      <c r="K42" s="1133"/>
      <c r="L42" s="1133"/>
      <c r="M42" s="1133"/>
      <c r="N42" s="1133"/>
      <c r="O42" s="1133"/>
      <c r="P42" s="1134"/>
      <c r="Q42" s="1138"/>
      <c r="R42" s="1139"/>
      <c r="S42" s="1139"/>
      <c r="T42" s="1139"/>
      <c r="U42" s="1139"/>
      <c r="V42" s="1139"/>
      <c r="W42" s="1139"/>
      <c r="X42" s="1139"/>
      <c r="Y42" s="1139"/>
      <c r="Z42" s="1139"/>
      <c r="AA42" s="1139"/>
      <c r="AB42" s="1139"/>
      <c r="AC42" s="1139"/>
      <c r="AD42" s="1139"/>
      <c r="AE42" s="1140"/>
      <c r="AF42" s="1114"/>
      <c r="AG42" s="1115"/>
      <c r="AH42" s="1115"/>
      <c r="AI42" s="1115"/>
      <c r="AJ42" s="1116"/>
      <c r="AK42" s="1075"/>
      <c r="AL42" s="1066"/>
      <c r="AM42" s="1066"/>
      <c r="AN42" s="1066"/>
      <c r="AO42" s="1066"/>
      <c r="AP42" s="1066"/>
      <c r="AQ42" s="1066"/>
      <c r="AR42" s="1066"/>
      <c r="AS42" s="1066"/>
      <c r="AT42" s="1066"/>
      <c r="AU42" s="1066"/>
      <c r="AV42" s="1066"/>
      <c r="AW42" s="1066"/>
      <c r="AX42" s="1066"/>
      <c r="AY42" s="1066"/>
      <c r="AZ42" s="1137"/>
      <c r="BA42" s="1137"/>
      <c r="BB42" s="1137"/>
      <c r="BC42" s="1137"/>
      <c r="BD42" s="1137"/>
      <c r="BE42" s="1127"/>
      <c r="BF42" s="1127"/>
      <c r="BG42" s="1127"/>
      <c r="BH42" s="1127"/>
      <c r="BI42" s="1128"/>
      <c r="BJ42" s="254"/>
      <c r="BK42" s="254"/>
      <c r="BL42" s="254"/>
      <c r="BM42" s="254"/>
      <c r="BN42" s="254"/>
      <c r="BO42" s="267"/>
      <c r="BP42" s="267"/>
      <c r="BQ42" s="264">
        <v>36</v>
      </c>
      <c r="BR42" s="265"/>
      <c r="BS42" s="1109"/>
      <c r="BT42" s="1110"/>
      <c r="BU42" s="1110"/>
      <c r="BV42" s="1110"/>
      <c r="BW42" s="1110"/>
      <c r="BX42" s="1110"/>
      <c r="BY42" s="1110"/>
      <c r="BZ42" s="1110"/>
      <c r="CA42" s="1110"/>
      <c r="CB42" s="1110"/>
      <c r="CC42" s="1110"/>
      <c r="CD42" s="1110"/>
      <c r="CE42" s="1110"/>
      <c r="CF42" s="1110"/>
      <c r="CG42" s="1111"/>
      <c r="CH42" s="1084"/>
      <c r="CI42" s="1085"/>
      <c r="CJ42" s="1085"/>
      <c r="CK42" s="1085"/>
      <c r="CL42" s="1086"/>
      <c r="CM42" s="1084"/>
      <c r="CN42" s="1085"/>
      <c r="CO42" s="1085"/>
      <c r="CP42" s="1085"/>
      <c r="CQ42" s="1086"/>
      <c r="CR42" s="1084"/>
      <c r="CS42" s="1085"/>
      <c r="CT42" s="1085"/>
      <c r="CU42" s="1085"/>
      <c r="CV42" s="1086"/>
      <c r="CW42" s="1084"/>
      <c r="CX42" s="1085"/>
      <c r="CY42" s="1085"/>
      <c r="CZ42" s="1085"/>
      <c r="DA42" s="1086"/>
      <c r="DB42" s="1084"/>
      <c r="DC42" s="1085"/>
      <c r="DD42" s="1085"/>
      <c r="DE42" s="1085"/>
      <c r="DF42" s="1086"/>
      <c r="DG42" s="1084"/>
      <c r="DH42" s="1085"/>
      <c r="DI42" s="1085"/>
      <c r="DJ42" s="1085"/>
      <c r="DK42" s="1086"/>
      <c r="DL42" s="1084"/>
      <c r="DM42" s="1085"/>
      <c r="DN42" s="1085"/>
      <c r="DO42" s="1085"/>
      <c r="DP42" s="1086"/>
      <c r="DQ42" s="1084"/>
      <c r="DR42" s="1085"/>
      <c r="DS42" s="1085"/>
      <c r="DT42" s="1085"/>
      <c r="DU42" s="1086"/>
      <c r="DV42" s="1087"/>
      <c r="DW42" s="1088"/>
      <c r="DX42" s="1088"/>
      <c r="DY42" s="1088"/>
      <c r="DZ42" s="1089"/>
      <c r="EA42" s="248"/>
    </row>
    <row r="43" spans="1:131" s="249" customFormat="1" ht="26.25" customHeight="1" x14ac:dyDescent="0.15">
      <c r="A43" s="263">
        <v>16</v>
      </c>
      <c r="B43" s="1132"/>
      <c r="C43" s="1133"/>
      <c r="D43" s="1133"/>
      <c r="E43" s="1133"/>
      <c r="F43" s="1133"/>
      <c r="G43" s="1133"/>
      <c r="H43" s="1133"/>
      <c r="I43" s="1133"/>
      <c r="J43" s="1133"/>
      <c r="K43" s="1133"/>
      <c r="L43" s="1133"/>
      <c r="M43" s="1133"/>
      <c r="N43" s="1133"/>
      <c r="O43" s="1133"/>
      <c r="P43" s="1134"/>
      <c r="Q43" s="1138"/>
      <c r="R43" s="1139"/>
      <c r="S43" s="1139"/>
      <c r="T43" s="1139"/>
      <c r="U43" s="1139"/>
      <c r="V43" s="1139"/>
      <c r="W43" s="1139"/>
      <c r="X43" s="1139"/>
      <c r="Y43" s="1139"/>
      <c r="Z43" s="1139"/>
      <c r="AA43" s="1139"/>
      <c r="AB43" s="1139"/>
      <c r="AC43" s="1139"/>
      <c r="AD43" s="1139"/>
      <c r="AE43" s="1140"/>
      <c r="AF43" s="1114"/>
      <c r="AG43" s="1115"/>
      <c r="AH43" s="1115"/>
      <c r="AI43" s="1115"/>
      <c r="AJ43" s="1116"/>
      <c r="AK43" s="1075"/>
      <c r="AL43" s="1066"/>
      <c r="AM43" s="1066"/>
      <c r="AN43" s="1066"/>
      <c r="AO43" s="1066"/>
      <c r="AP43" s="1066"/>
      <c r="AQ43" s="1066"/>
      <c r="AR43" s="1066"/>
      <c r="AS43" s="1066"/>
      <c r="AT43" s="1066"/>
      <c r="AU43" s="1066"/>
      <c r="AV43" s="1066"/>
      <c r="AW43" s="1066"/>
      <c r="AX43" s="1066"/>
      <c r="AY43" s="1066"/>
      <c r="AZ43" s="1137"/>
      <c r="BA43" s="1137"/>
      <c r="BB43" s="1137"/>
      <c r="BC43" s="1137"/>
      <c r="BD43" s="1137"/>
      <c r="BE43" s="1127"/>
      <c r="BF43" s="1127"/>
      <c r="BG43" s="1127"/>
      <c r="BH43" s="1127"/>
      <c r="BI43" s="1128"/>
      <c r="BJ43" s="254"/>
      <c r="BK43" s="254"/>
      <c r="BL43" s="254"/>
      <c r="BM43" s="254"/>
      <c r="BN43" s="254"/>
      <c r="BO43" s="267"/>
      <c r="BP43" s="267"/>
      <c r="BQ43" s="264">
        <v>37</v>
      </c>
      <c r="BR43" s="265"/>
      <c r="BS43" s="1109"/>
      <c r="BT43" s="1110"/>
      <c r="BU43" s="1110"/>
      <c r="BV43" s="1110"/>
      <c r="BW43" s="1110"/>
      <c r="BX43" s="1110"/>
      <c r="BY43" s="1110"/>
      <c r="BZ43" s="1110"/>
      <c r="CA43" s="1110"/>
      <c r="CB43" s="1110"/>
      <c r="CC43" s="1110"/>
      <c r="CD43" s="1110"/>
      <c r="CE43" s="1110"/>
      <c r="CF43" s="1110"/>
      <c r="CG43" s="1111"/>
      <c r="CH43" s="1084"/>
      <c r="CI43" s="1085"/>
      <c r="CJ43" s="1085"/>
      <c r="CK43" s="1085"/>
      <c r="CL43" s="1086"/>
      <c r="CM43" s="1084"/>
      <c r="CN43" s="1085"/>
      <c r="CO43" s="1085"/>
      <c r="CP43" s="1085"/>
      <c r="CQ43" s="1086"/>
      <c r="CR43" s="1084"/>
      <c r="CS43" s="1085"/>
      <c r="CT43" s="1085"/>
      <c r="CU43" s="1085"/>
      <c r="CV43" s="1086"/>
      <c r="CW43" s="1084"/>
      <c r="CX43" s="1085"/>
      <c r="CY43" s="1085"/>
      <c r="CZ43" s="1085"/>
      <c r="DA43" s="1086"/>
      <c r="DB43" s="1084"/>
      <c r="DC43" s="1085"/>
      <c r="DD43" s="1085"/>
      <c r="DE43" s="1085"/>
      <c r="DF43" s="1086"/>
      <c r="DG43" s="1084"/>
      <c r="DH43" s="1085"/>
      <c r="DI43" s="1085"/>
      <c r="DJ43" s="1085"/>
      <c r="DK43" s="1086"/>
      <c r="DL43" s="1084"/>
      <c r="DM43" s="1085"/>
      <c r="DN43" s="1085"/>
      <c r="DO43" s="1085"/>
      <c r="DP43" s="1086"/>
      <c r="DQ43" s="1084"/>
      <c r="DR43" s="1085"/>
      <c r="DS43" s="1085"/>
      <c r="DT43" s="1085"/>
      <c r="DU43" s="1086"/>
      <c r="DV43" s="1087"/>
      <c r="DW43" s="1088"/>
      <c r="DX43" s="1088"/>
      <c r="DY43" s="1088"/>
      <c r="DZ43" s="1089"/>
      <c r="EA43" s="248"/>
    </row>
    <row r="44" spans="1:131" s="249" customFormat="1" ht="26.25" customHeight="1" x14ac:dyDescent="0.15">
      <c r="A44" s="263">
        <v>17</v>
      </c>
      <c r="B44" s="1132"/>
      <c r="C44" s="1133"/>
      <c r="D44" s="1133"/>
      <c r="E44" s="1133"/>
      <c r="F44" s="1133"/>
      <c r="G44" s="1133"/>
      <c r="H44" s="1133"/>
      <c r="I44" s="1133"/>
      <c r="J44" s="1133"/>
      <c r="K44" s="1133"/>
      <c r="L44" s="1133"/>
      <c r="M44" s="1133"/>
      <c r="N44" s="1133"/>
      <c r="O44" s="1133"/>
      <c r="P44" s="1134"/>
      <c r="Q44" s="1138"/>
      <c r="R44" s="1139"/>
      <c r="S44" s="1139"/>
      <c r="T44" s="1139"/>
      <c r="U44" s="1139"/>
      <c r="V44" s="1139"/>
      <c r="W44" s="1139"/>
      <c r="X44" s="1139"/>
      <c r="Y44" s="1139"/>
      <c r="Z44" s="1139"/>
      <c r="AA44" s="1139"/>
      <c r="AB44" s="1139"/>
      <c r="AC44" s="1139"/>
      <c r="AD44" s="1139"/>
      <c r="AE44" s="1140"/>
      <c r="AF44" s="1114"/>
      <c r="AG44" s="1115"/>
      <c r="AH44" s="1115"/>
      <c r="AI44" s="1115"/>
      <c r="AJ44" s="1116"/>
      <c r="AK44" s="1075"/>
      <c r="AL44" s="1066"/>
      <c r="AM44" s="1066"/>
      <c r="AN44" s="1066"/>
      <c r="AO44" s="1066"/>
      <c r="AP44" s="1066"/>
      <c r="AQ44" s="1066"/>
      <c r="AR44" s="1066"/>
      <c r="AS44" s="1066"/>
      <c r="AT44" s="1066"/>
      <c r="AU44" s="1066"/>
      <c r="AV44" s="1066"/>
      <c r="AW44" s="1066"/>
      <c r="AX44" s="1066"/>
      <c r="AY44" s="1066"/>
      <c r="AZ44" s="1137"/>
      <c r="BA44" s="1137"/>
      <c r="BB44" s="1137"/>
      <c r="BC44" s="1137"/>
      <c r="BD44" s="1137"/>
      <c r="BE44" s="1127"/>
      <c r="BF44" s="1127"/>
      <c r="BG44" s="1127"/>
      <c r="BH44" s="1127"/>
      <c r="BI44" s="1128"/>
      <c r="BJ44" s="254"/>
      <c r="BK44" s="254"/>
      <c r="BL44" s="254"/>
      <c r="BM44" s="254"/>
      <c r="BN44" s="254"/>
      <c r="BO44" s="267"/>
      <c r="BP44" s="267"/>
      <c r="BQ44" s="264">
        <v>38</v>
      </c>
      <c r="BR44" s="265"/>
      <c r="BS44" s="1109"/>
      <c r="BT44" s="1110"/>
      <c r="BU44" s="1110"/>
      <c r="BV44" s="1110"/>
      <c r="BW44" s="1110"/>
      <c r="BX44" s="1110"/>
      <c r="BY44" s="1110"/>
      <c r="BZ44" s="1110"/>
      <c r="CA44" s="1110"/>
      <c r="CB44" s="1110"/>
      <c r="CC44" s="1110"/>
      <c r="CD44" s="1110"/>
      <c r="CE44" s="1110"/>
      <c r="CF44" s="1110"/>
      <c r="CG44" s="1111"/>
      <c r="CH44" s="1084"/>
      <c r="CI44" s="1085"/>
      <c r="CJ44" s="1085"/>
      <c r="CK44" s="1085"/>
      <c r="CL44" s="1086"/>
      <c r="CM44" s="1084"/>
      <c r="CN44" s="1085"/>
      <c r="CO44" s="1085"/>
      <c r="CP44" s="1085"/>
      <c r="CQ44" s="1086"/>
      <c r="CR44" s="1084"/>
      <c r="CS44" s="1085"/>
      <c r="CT44" s="1085"/>
      <c r="CU44" s="1085"/>
      <c r="CV44" s="1086"/>
      <c r="CW44" s="1084"/>
      <c r="CX44" s="1085"/>
      <c r="CY44" s="1085"/>
      <c r="CZ44" s="1085"/>
      <c r="DA44" s="1086"/>
      <c r="DB44" s="1084"/>
      <c r="DC44" s="1085"/>
      <c r="DD44" s="1085"/>
      <c r="DE44" s="1085"/>
      <c r="DF44" s="1086"/>
      <c r="DG44" s="1084"/>
      <c r="DH44" s="1085"/>
      <c r="DI44" s="1085"/>
      <c r="DJ44" s="1085"/>
      <c r="DK44" s="1086"/>
      <c r="DL44" s="1084"/>
      <c r="DM44" s="1085"/>
      <c r="DN44" s="1085"/>
      <c r="DO44" s="1085"/>
      <c r="DP44" s="1086"/>
      <c r="DQ44" s="1084"/>
      <c r="DR44" s="1085"/>
      <c r="DS44" s="1085"/>
      <c r="DT44" s="1085"/>
      <c r="DU44" s="1086"/>
      <c r="DV44" s="1087"/>
      <c r="DW44" s="1088"/>
      <c r="DX44" s="1088"/>
      <c r="DY44" s="1088"/>
      <c r="DZ44" s="1089"/>
      <c r="EA44" s="248"/>
    </row>
    <row r="45" spans="1:131" s="249" customFormat="1" ht="26.25" customHeight="1" x14ac:dyDescent="0.15">
      <c r="A45" s="263">
        <v>18</v>
      </c>
      <c r="B45" s="1132"/>
      <c r="C45" s="1133"/>
      <c r="D45" s="1133"/>
      <c r="E45" s="1133"/>
      <c r="F45" s="1133"/>
      <c r="G45" s="1133"/>
      <c r="H45" s="1133"/>
      <c r="I45" s="1133"/>
      <c r="J45" s="1133"/>
      <c r="K45" s="1133"/>
      <c r="L45" s="1133"/>
      <c r="M45" s="1133"/>
      <c r="N45" s="1133"/>
      <c r="O45" s="1133"/>
      <c r="P45" s="1134"/>
      <c r="Q45" s="1138"/>
      <c r="R45" s="1139"/>
      <c r="S45" s="1139"/>
      <c r="T45" s="1139"/>
      <c r="U45" s="1139"/>
      <c r="V45" s="1139"/>
      <c r="W45" s="1139"/>
      <c r="X45" s="1139"/>
      <c r="Y45" s="1139"/>
      <c r="Z45" s="1139"/>
      <c r="AA45" s="1139"/>
      <c r="AB45" s="1139"/>
      <c r="AC45" s="1139"/>
      <c r="AD45" s="1139"/>
      <c r="AE45" s="1140"/>
      <c r="AF45" s="1114"/>
      <c r="AG45" s="1115"/>
      <c r="AH45" s="1115"/>
      <c r="AI45" s="1115"/>
      <c r="AJ45" s="1116"/>
      <c r="AK45" s="1075"/>
      <c r="AL45" s="1066"/>
      <c r="AM45" s="1066"/>
      <c r="AN45" s="1066"/>
      <c r="AO45" s="1066"/>
      <c r="AP45" s="1066"/>
      <c r="AQ45" s="1066"/>
      <c r="AR45" s="1066"/>
      <c r="AS45" s="1066"/>
      <c r="AT45" s="1066"/>
      <c r="AU45" s="1066"/>
      <c r="AV45" s="1066"/>
      <c r="AW45" s="1066"/>
      <c r="AX45" s="1066"/>
      <c r="AY45" s="1066"/>
      <c r="AZ45" s="1137"/>
      <c r="BA45" s="1137"/>
      <c r="BB45" s="1137"/>
      <c r="BC45" s="1137"/>
      <c r="BD45" s="1137"/>
      <c r="BE45" s="1127"/>
      <c r="BF45" s="1127"/>
      <c r="BG45" s="1127"/>
      <c r="BH45" s="1127"/>
      <c r="BI45" s="1128"/>
      <c r="BJ45" s="254"/>
      <c r="BK45" s="254"/>
      <c r="BL45" s="254"/>
      <c r="BM45" s="254"/>
      <c r="BN45" s="254"/>
      <c r="BO45" s="267"/>
      <c r="BP45" s="267"/>
      <c r="BQ45" s="264">
        <v>39</v>
      </c>
      <c r="BR45" s="265"/>
      <c r="BS45" s="1109"/>
      <c r="BT45" s="1110"/>
      <c r="BU45" s="1110"/>
      <c r="BV45" s="1110"/>
      <c r="BW45" s="1110"/>
      <c r="BX45" s="1110"/>
      <c r="BY45" s="1110"/>
      <c r="BZ45" s="1110"/>
      <c r="CA45" s="1110"/>
      <c r="CB45" s="1110"/>
      <c r="CC45" s="1110"/>
      <c r="CD45" s="1110"/>
      <c r="CE45" s="1110"/>
      <c r="CF45" s="1110"/>
      <c r="CG45" s="1111"/>
      <c r="CH45" s="1084"/>
      <c r="CI45" s="1085"/>
      <c r="CJ45" s="1085"/>
      <c r="CK45" s="1085"/>
      <c r="CL45" s="1086"/>
      <c r="CM45" s="1084"/>
      <c r="CN45" s="1085"/>
      <c r="CO45" s="1085"/>
      <c r="CP45" s="1085"/>
      <c r="CQ45" s="1086"/>
      <c r="CR45" s="1084"/>
      <c r="CS45" s="1085"/>
      <c r="CT45" s="1085"/>
      <c r="CU45" s="1085"/>
      <c r="CV45" s="1086"/>
      <c r="CW45" s="1084"/>
      <c r="CX45" s="1085"/>
      <c r="CY45" s="1085"/>
      <c r="CZ45" s="1085"/>
      <c r="DA45" s="1086"/>
      <c r="DB45" s="1084"/>
      <c r="DC45" s="1085"/>
      <c r="DD45" s="1085"/>
      <c r="DE45" s="1085"/>
      <c r="DF45" s="1086"/>
      <c r="DG45" s="1084"/>
      <c r="DH45" s="1085"/>
      <c r="DI45" s="1085"/>
      <c r="DJ45" s="1085"/>
      <c r="DK45" s="1086"/>
      <c r="DL45" s="1084"/>
      <c r="DM45" s="1085"/>
      <c r="DN45" s="1085"/>
      <c r="DO45" s="1085"/>
      <c r="DP45" s="1086"/>
      <c r="DQ45" s="1084"/>
      <c r="DR45" s="1085"/>
      <c r="DS45" s="1085"/>
      <c r="DT45" s="1085"/>
      <c r="DU45" s="1086"/>
      <c r="DV45" s="1087"/>
      <c r="DW45" s="1088"/>
      <c r="DX45" s="1088"/>
      <c r="DY45" s="1088"/>
      <c r="DZ45" s="1089"/>
      <c r="EA45" s="248"/>
    </row>
    <row r="46" spans="1:131" s="249" customFormat="1" ht="26.25" customHeight="1" x14ac:dyDescent="0.15">
      <c r="A46" s="263">
        <v>19</v>
      </c>
      <c r="B46" s="1132"/>
      <c r="C46" s="1133"/>
      <c r="D46" s="1133"/>
      <c r="E46" s="1133"/>
      <c r="F46" s="1133"/>
      <c r="G46" s="1133"/>
      <c r="H46" s="1133"/>
      <c r="I46" s="1133"/>
      <c r="J46" s="1133"/>
      <c r="K46" s="1133"/>
      <c r="L46" s="1133"/>
      <c r="M46" s="1133"/>
      <c r="N46" s="1133"/>
      <c r="O46" s="1133"/>
      <c r="P46" s="1134"/>
      <c r="Q46" s="1138"/>
      <c r="R46" s="1139"/>
      <c r="S46" s="1139"/>
      <c r="T46" s="1139"/>
      <c r="U46" s="1139"/>
      <c r="V46" s="1139"/>
      <c r="W46" s="1139"/>
      <c r="X46" s="1139"/>
      <c r="Y46" s="1139"/>
      <c r="Z46" s="1139"/>
      <c r="AA46" s="1139"/>
      <c r="AB46" s="1139"/>
      <c r="AC46" s="1139"/>
      <c r="AD46" s="1139"/>
      <c r="AE46" s="1140"/>
      <c r="AF46" s="1114"/>
      <c r="AG46" s="1115"/>
      <c r="AH46" s="1115"/>
      <c r="AI46" s="1115"/>
      <c r="AJ46" s="1116"/>
      <c r="AK46" s="1075"/>
      <c r="AL46" s="1066"/>
      <c r="AM46" s="1066"/>
      <c r="AN46" s="1066"/>
      <c r="AO46" s="1066"/>
      <c r="AP46" s="1066"/>
      <c r="AQ46" s="1066"/>
      <c r="AR46" s="1066"/>
      <c r="AS46" s="1066"/>
      <c r="AT46" s="1066"/>
      <c r="AU46" s="1066"/>
      <c r="AV46" s="1066"/>
      <c r="AW46" s="1066"/>
      <c r="AX46" s="1066"/>
      <c r="AY46" s="1066"/>
      <c r="AZ46" s="1137"/>
      <c r="BA46" s="1137"/>
      <c r="BB46" s="1137"/>
      <c r="BC46" s="1137"/>
      <c r="BD46" s="1137"/>
      <c r="BE46" s="1127"/>
      <c r="BF46" s="1127"/>
      <c r="BG46" s="1127"/>
      <c r="BH46" s="1127"/>
      <c r="BI46" s="1128"/>
      <c r="BJ46" s="254"/>
      <c r="BK46" s="254"/>
      <c r="BL46" s="254"/>
      <c r="BM46" s="254"/>
      <c r="BN46" s="254"/>
      <c r="BO46" s="267"/>
      <c r="BP46" s="267"/>
      <c r="BQ46" s="264">
        <v>40</v>
      </c>
      <c r="BR46" s="265"/>
      <c r="BS46" s="1109"/>
      <c r="BT46" s="1110"/>
      <c r="BU46" s="1110"/>
      <c r="BV46" s="1110"/>
      <c r="BW46" s="1110"/>
      <c r="BX46" s="1110"/>
      <c r="BY46" s="1110"/>
      <c r="BZ46" s="1110"/>
      <c r="CA46" s="1110"/>
      <c r="CB46" s="1110"/>
      <c r="CC46" s="1110"/>
      <c r="CD46" s="1110"/>
      <c r="CE46" s="1110"/>
      <c r="CF46" s="1110"/>
      <c r="CG46" s="1111"/>
      <c r="CH46" s="1084"/>
      <c r="CI46" s="1085"/>
      <c r="CJ46" s="1085"/>
      <c r="CK46" s="1085"/>
      <c r="CL46" s="1086"/>
      <c r="CM46" s="1084"/>
      <c r="CN46" s="1085"/>
      <c r="CO46" s="1085"/>
      <c r="CP46" s="1085"/>
      <c r="CQ46" s="1086"/>
      <c r="CR46" s="1084"/>
      <c r="CS46" s="1085"/>
      <c r="CT46" s="1085"/>
      <c r="CU46" s="1085"/>
      <c r="CV46" s="1086"/>
      <c r="CW46" s="1084"/>
      <c r="CX46" s="1085"/>
      <c r="CY46" s="1085"/>
      <c r="CZ46" s="1085"/>
      <c r="DA46" s="1086"/>
      <c r="DB46" s="1084"/>
      <c r="DC46" s="1085"/>
      <c r="DD46" s="1085"/>
      <c r="DE46" s="1085"/>
      <c r="DF46" s="1086"/>
      <c r="DG46" s="1084"/>
      <c r="DH46" s="1085"/>
      <c r="DI46" s="1085"/>
      <c r="DJ46" s="1085"/>
      <c r="DK46" s="1086"/>
      <c r="DL46" s="1084"/>
      <c r="DM46" s="1085"/>
      <c r="DN46" s="1085"/>
      <c r="DO46" s="1085"/>
      <c r="DP46" s="1086"/>
      <c r="DQ46" s="1084"/>
      <c r="DR46" s="1085"/>
      <c r="DS46" s="1085"/>
      <c r="DT46" s="1085"/>
      <c r="DU46" s="1086"/>
      <c r="DV46" s="1087"/>
      <c r="DW46" s="1088"/>
      <c r="DX46" s="1088"/>
      <c r="DY46" s="1088"/>
      <c r="DZ46" s="1089"/>
      <c r="EA46" s="248"/>
    </row>
    <row r="47" spans="1:131" s="249" customFormat="1" ht="26.25" customHeight="1" x14ac:dyDescent="0.15">
      <c r="A47" s="263">
        <v>20</v>
      </c>
      <c r="B47" s="1132"/>
      <c r="C47" s="1133"/>
      <c r="D47" s="1133"/>
      <c r="E47" s="1133"/>
      <c r="F47" s="1133"/>
      <c r="G47" s="1133"/>
      <c r="H47" s="1133"/>
      <c r="I47" s="1133"/>
      <c r="J47" s="1133"/>
      <c r="K47" s="1133"/>
      <c r="L47" s="1133"/>
      <c r="M47" s="1133"/>
      <c r="N47" s="1133"/>
      <c r="O47" s="1133"/>
      <c r="P47" s="1134"/>
      <c r="Q47" s="1138"/>
      <c r="R47" s="1139"/>
      <c r="S47" s="1139"/>
      <c r="T47" s="1139"/>
      <c r="U47" s="1139"/>
      <c r="V47" s="1139"/>
      <c r="W47" s="1139"/>
      <c r="X47" s="1139"/>
      <c r="Y47" s="1139"/>
      <c r="Z47" s="1139"/>
      <c r="AA47" s="1139"/>
      <c r="AB47" s="1139"/>
      <c r="AC47" s="1139"/>
      <c r="AD47" s="1139"/>
      <c r="AE47" s="1140"/>
      <c r="AF47" s="1114"/>
      <c r="AG47" s="1115"/>
      <c r="AH47" s="1115"/>
      <c r="AI47" s="1115"/>
      <c r="AJ47" s="1116"/>
      <c r="AK47" s="1075"/>
      <c r="AL47" s="1066"/>
      <c r="AM47" s="1066"/>
      <c r="AN47" s="1066"/>
      <c r="AO47" s="1066"/>
      <c r="AP47" s="1066"/>
      <c r="AQ47" s="1066"/>
      <c r="AR47" s="1066"/>
      <c r="AS47" s="1066"/>
      <c r="AT47" s="1066"/>
      <c r="AU47" s="1066"/>
      <c r="AV47" s="1066"/>
      <c r="AW47" s="1066"/>
      <c r="AX47" s="1066"/>
      <c r="AY47" s="1066"/>
      <c r="AZ47" s="1137"/>
      <c r="BA47" s="1137"/>
      <c r="BB47" s="1137"/>
      <c r="BC47" s="1137"/>
      <c r="BD47" s="1137"/>
      <c r="BE47" s="1127"/>
      <c r="BF47" s="1127"/>
      <c r="BG47" s="1127"/>
      <c r="BH47" s="1127"/>
      <c r="BI47" s="1128"/>
      <c r="BJ47" s="254"/>
      <c r="BK47" s="254"/>
      <c r="BL47" s="254"/>
      <c r="BM47" s="254"/>
      <c r="BN47" s="254"/>
      <c r="BO47" s="267"/>
      <c r="BP47" s="267"/>
      <c r="BQ47" s="264">
        <v>41</v>
      </c>
      <c r="BR47" s="265"/>
      <c r="BS47" s="1109"/>
      <c r="BT47" s="1110"/>
      <c r="BU47" s="1110"/>
      <c r="BV47" s="1110"/>
      <c r="BW47" s="1110"/>
      <c r="BX47" s="1110"/>
      <c r="BY47" s="1110"/>
      <c r="BZ47" s="1110"/>
      <c r="CA47" s="1110"/>
      <c r="CB47" s="1110"/>
      <c r="CC47" s="1110"/>
      <c r="CD47" s="1110"/>
      <c r="CE47" s="1110"/>
      <c r="CF47" s="1110"/>
      <c r="CG47" s="1111"/>
      <c r="CH47" s="1084"/>
      <c r="CI47" s="1085"/>
      <c r="CJ47" s="1085"/>
      <c r="CK47" s="1085"/>
      <c r="CL47" s="1086"/>
      <c r="CM47" s="1084"/>
      <c r="CN47" s="1085"/>
      <c r="CO47" s="1085"/>
      <c r="CP47" s="1085"/>
      <c r="CQ47" s="1086"/>
      <c r="CR47" s="1084"/>
      <c r="CS47" s="1085"/>
      <c r="CT47" s="1085"/>
      <c r="CU47" s="1085"/>
      <c r="CV47" s="1086"/>
      <c r="CW47" s="1084"/>
      <c r="CX47" s="1085"/>
      <c r="CY47" s="1085"/>
      <c r="CZ47" s="1085"/>
      <c r="DA47" s="1086"/>
      <c r="DB47" s="1084"/>
      <c r="DC47" s="1085"/>
      <c r="DD47" s="1085"/>
      <c r="DE47" s="1085"/>
      <c r="DF47" s="1086"/>
      <c r="DG47" s="1084"/>
      <c r="DH47" s="1085"/>
      <c r="DI47" s="1085"/>
      <c r="DJ47" s="1085"/>
      <c r="DK47" s="1086"/>
      <c r="DL47" s="1084"/>
      <c r="DM47" s="1085"/>
      <c r="DN47" s="1085"/>
      <c r="DO47" s="1085"/>
      <c r="DP47" s="1086"/>
      <c r="DQ47" s="1084"/>
      <c r="DR47" s="1085"/>
      <c r="DS47" s="1085"/>
      <c r="DT47" s="1085"/>
      <c r="DU47" s="1086"/>
      <c r="DV47" s="1087"/>
      <c r="DW47" s="1088"/>
      <c r="DX47" s="1088"/>
      <c r="DY47" s="1088"/>
      <c r="DZ47" s="1089"/>
      <c r="EA47" s="248"/>
    </row>
    <row r="48" spans="1:131" s="249" customFormat="1" ht="26.25" customHeight="1" x14ac:dyDescent="0.15">
      <c r="A48" s="263">
        <v>21</v>
      </c>
      <c r="B48" s="1132"/>
      <c r="C48" s="1133"/>
      <c r="D48" s="1133"/>
      <c r="E48" s="1133"/>
      <c r="F48" s="1133"/>
      <c r="G48" s="1133"/>
      <c r="H48" s="1133"/>
      <c r="I48" s="1133"/>
      <c r="J48" s="1133"/>
      <c r="K48" s="1133"/>
      <c r="L48" s="1133"/>
      <c r="M48" s="1133"/>
      <c r="N48" s="1133"/>
      <c r="O48" s="1133"/>
      <c r="P48" s="1134"/>
      <c r="Q48" s="1138"/>
      <c r="R48" s="1139"/>
      <c r="S48" s="1139"/>
      <c r="T48" s="1139"/>
      <c r="U48" s="1139"/>
      <c r="V48" s="1139"/>
      <c r="W48" s="1139"/>
      <c r="X48" s="1139"/>
      <c r="Y48" s="1139"/>
      <c r="Z48" s="1139"/>
      <c r="AA48" s="1139"/>
      <c r="AB48" s="1139"/>
      <c r="AC48" s="1139"/>
      <c r="AD48" s="1139"/>
      <c r="AE48" s="1140"/>
      <c r="AF48" s="1114"/>
      <c r="AG48" s="1115"/>
      <c r="AH48" s="1115"/>
      <c r="AI48" s="1115"/>
      <c r="AJ48" s="1116"/>
      <c r="AK48" s="1075"/>
      <c r="AL48" s="1066"/>
      <c r="AM48" s="1066"/>
      <c r="AN48" s="1066"/>
      <c r="AO48" s="1066"/>
      <c r="AP48" s="1066"/>
      <c r="AQ48" s="1066"/>
      <c r="AR48" s="1066"/>
      <c r="AS48" s="1066"/>
      <c r="AT48" s="1066"/>
      <c r="AU48" s="1066"/>
      <c r="AV48" s="1066"/>
      <c r="AW48" s="1066"/>
      <c r="AX48" s="1066"/>
      <c r="AY48" s="1066"/>
      <c r="AZ48" s="1137"/>
      <c r="BA48" s="1137"/>
      <c r="BB48" s="1137"/>
      <c r="BC48" s="1137"/>
      <c r="BD48" s="1137"/>
      <c r="BE48" s="1127"/>
      <c r="BF48" s="1127"/>
      <c r="BG48" s="1127"/>
      <c r="BH48" s="1127"/>
      <c r="BI48" s="1128"/>
      <c r="BJ48" s="254"/>
      <c r="BK48" s="254"/>
      <c r="BL48" s="254"/>
      <c r="BM48" s="254"/>
      <c r="BN48" s="254"/>
      <c r="BO48" s="267"/>
      <c r="BP48" s="267"/>
      <c r="BQ48" s="264">
        <v>42</v>
      </c>
      <c r="BR48" s="265"/>
      <c r="BS48" s="1109"/>
      <c r="BT48" s="1110"/>
      <c r="BU48" s="1110"/>
      <c r="BV48" s="1110"/>
      <c r="BW48" s="1110"/>
      <c r="BX48" s="1110"/>
      <c r="BY48" s="1110"/>
      <c r="BZ48" s="1110"/>
      <c r="CA48" s="1110"/>
      <c r="CB48" s="1110"/>
      <c r="CC48" s="1110"/>
      <c r="CD48" s="1110"/>
      <c r="CE48" s="1110"/>
      <c r="CF48" s="1110"/>
      <c r="CG48" s="1111"/>
      <c r="CH48" s="1084"/>
      <c r="CI48" s="1085"/>
      <c r="CJ48" s="1085"/>
      <c r="CK48" s="1085"/>
      <c r="CL48" s="1086"/>
      <c r="CM48" s="1084"/>
      <c r="CN48" s="1085"/>
      <c r="CO48" s="1085"/>
      <c r="CP48" s="1085"/>
      <c r="CQ48" s="1086"/>
      <c r="CR48" s="1084"/>
      <c r="CS48" s="1085"/>
      <c r="CT48" s="1085"/>
      <c r="CU48" s="1085"/>
      <c r="CV48" s="1086"/>
      <c r="CW48" s="1084"/>
      <c r="CX48" s="1085"/>
      <c r="CY48" s="1085"/>
      <c r="CZ48" s="1085"/>
      <c r="DA48" s="1086"/>
      <c r="DB48" s="1084"/>
      <c r="DC48" s="1085"/>
      <c r="DD48" s="1085"/>
      <c r="DE48" s="1085"/>
      <c r="DF48" s="1086"/>
      <c r="DG48" s="1084"/>
      <c r="DH48" s="1085"/>
      <c r="DI48" s="1085"/>
      <c r="DJ48" s="1085"/>
      <c r="DK48" s="1086"/>
      <c r="DL48" s="1084"/>
      <c r="DM48" s="1085"/>
      <c r="DN48" s="1085"/>
      <c r="DO48" s="1085"/>
      <c r="DP48" s="1086"/>
      <c r="DQ48" s="1084"/>
      <c r="DR48" s="1085"/>
      <c r="DS48" s="1085"/>
      <c r="DT48" s="1085"/>
      <c r="DU48" s="1086"/>
      <c r="DV48" s="1087"/>
      <c r="DW48" s="1088"/>
      <c r="DX48" s="1088"/>
      <c r="DY48" s="1088"/>
      <c r="DZ48" s="1089"/>
      <c r="EA48" s="248"/>
    </row>
    <row r="49" spans="1:131" s="249" customFormat="1" ht="26.25" customHeight="1" x14ac:dyDescent="0.15">
      <c r="A49" s="263">
        <v>22</v>
      </c>
      <c r="B49" s="1132"/>
      <c r="C49" s="1133"/>
      <c r="D49" s="1133"/>
      <c r="E49" s="1133"/>
      <c r="F49" s="1133"/>
      <c r="G49" s="1133"/>
      <c r="H49" s="1133"/>
      <c r="I49" s="1133"/>
      <c r="J49" s="1133"/>
      <c r="K49" s="1133"/>
      <c r="L49" s="1133"/>
      <c r="M49" s="1133"/>
      <c r="N49" s="1133"/>
      <c r="O49" s="1133"/>
      <c r="P49" s="1134"/>
      <c r="Q49" s="1138"/>
      <c r="R49" s="1139"/>
      <c r="S49" s="1139"/>
      <c r="T49" s="1139"/>
      <c r="U49" s="1139"/>
      <c r="V49" s="1139"/>
      <c r="W49" s="1139"/>
      <c r="X49" s="1139"/>
      <c r="Y49" s="1139"/>
      <c r="Z49" s="1139"/>
      <c r="AA49" s="1139"/>
      <c r="AB49" s="1139"/>
      <c r="AC49" s="1139"/>
      <c r="AD49" s="1139"/>
      <c r="AE49" s="1140"/>
      <c r="AF49" s="1114"/>
      <c r="AG49" s="1115"/>
      <c r="AH49" s="1115"/>
      <c r="AI49" s="1115"/>
      <c r="AJ49" s="1116"/>
      <c r="AK49" s="1075"/>
      <c r="AL49" s="1066"/>
      <c r="AM49" s="1066"/>
      <c r="AN49" s="1066"/>
      <c r="AO49" s="1066"/>
      <c r="AP49" s="1066"/>
      <c r="AQ49" s="1066"/>
      <c r="AR49" s="1066"/>
      <c r="AS49" s="1066"/>
      <c r="AT49" s="1066"/>
      <c r="AU49" s="1066"/>
      <c r="AV49" s="1066"/>
      <c r="AW49" s="1066"/>
      <c r="AX49" s="1066"/>
      <c r="AY49" s="1066"/>
      <c r="AZ49" s="1137"/>
      <c r="BA49" s="1137"/>
      <c r="BB49" s="1137"/>
      <c r="BC49" s="1137"/>
      <c r="BD49" s="1137"/>
      <c r="BE49" s="1127"/>
      <c r="BF49" s="1127"/>
      <c r="BG49" s="1127"/>
      <c r="BH49" s="1127"/>
      <c r="BI49" s="1128"/>
      <c r="BJ49" s="254"/>
      <c r="BK49" s="254"/>
      <c r="BL49" s="254"/>
      <c r="BM49" s="254"/>
      <c r="BN49" s="254"/>
      <c r="BO49" s="267"/>
      <c r="BP49" s="267"/>
      <c r="BQ49" s="264">
        <v>43</v>
      </c>
      <c r="BR49" s="265"/>
      <c r="BS49" s="1109"/>
      <c r="BT49" s="1110"/>
      <c r="BU49" s="1110"/>
      <c r="BV49" s="1110"/>
      <c r="BW49" s="1110"/>
      <c r="BX49" s="1110"/>
      <c r="BY49" s="1110"/>
      <c r="BZ49" s="1110"/>
      <c r="CA49" s="1110"/>
      <c r="CB49" s="1110"/>
      <c r="CC49" s="1110"/>
      <c r="CD49" s="1110"/>
      <c r="CE49" s="1110"/>
      <c r="CF49" s="1110"/>
      <c r="CG49" s="1111"/>
      <c r="CH49" s="1084"/>
      <c r="CI49" s="1085"/>
      <c r="CJ49" s="1085"/>
      <c r="CK49" s="1085"/>
      <c r="CL49" s="1086"/>
      <c r="CM49" s="1084"/>
      <c r="CN49" s="1085"/>
      <c r="CO49" s="1085"/>
      <c r="CP49" s="1085"/>
      <c r="CQ49" s="1086"/>
      <c r="CR49" s="1084"/>
      <c r="CS49" s="1085"/>
      <c r="CT49" s="1085"/>
      <c r="CU49" s="1085"/>
      <c r="CV49" s="1086"/>
      <c r="CW49" s="1084"/>
      <c r="CX49" s="1085"/>
      <c r="CY49" s="1085"/>
      <c r="CZ49" s="1085"/>
      <c r="DA49" s="1086"/>
      <c r="DB49" s="1084"/>
      <c r="DC49" s="1085"/>
      <c r="DD49" s="1085"/>
      <c r="DE49" s="1085"/>
      <c r="DF49" s="1086"/>
      <c r="DG49" s="1084"/>
      <c r="DH49" s="1085"/>
      <c r="DI49" s="1085"/>
      <c r="DJ49" s="1085"/>
      <c r="DK49" s="1086"/>
      <c r="DL49" s="1084"/>
      <c r="DM49" s="1085"/>
      <c r="DN49" s="1085"/>
      <c r="DO49" s="1085"/>
      <c r="DP49" s="1086"/>
      <c r="DQ49" s="1084"/>
      <c r="DR49" s="1085"/>
      <c r="DS49" s="1085"/>
      <c r="DT49" s="1085"/>
      <c r="DU49" s="1086"/>
      <c r="DV49" s="1087"/>
      <c r="DW49" s="1088"/>
      <c r="DX49" s="1088"/>
      <c r="DY49" s="1088"/>
      <c r="DZ49" s="1089"/>
      <c r="EA49" s="248"/>
    </row>
    <row r="50" spans="1:131" s="249" customFormat="1" ht="26.25" customHeight="1" x14ac:dyDescent="0.15">
      <c r="A50" s="263">
        <v>23</v>
      </c>
      <c r="B50" s="1132"/>
      <c r="C50" s="1133"/>
      <c r="D50" s="1133"/>
      <c r="E50" s="1133"/>
      <c r="F50" s="1133"/>
      <c r="G50" s="1133"/>
      <c r="H50" s="1133"/>
      <c r="I50" s="1133"/>
      <c r="J50" s="1133"/>
      <c r="K50" s="1133"/>
      <c r="L50" s="1133"/>
      <c r="M50" s="1133"/>
      <c r="N50" s="1133"/>
      <c r="O50" s="1133"/>
      <c r="P50" s="1134"/>
      <c r="Q50" s="1135"/>
      <c r="R50" s="1118"/>
      <c r="S50" s="1118"/>
      <c r="T50" s="1118"/>
      <c r="U50" s="1118"/>
      <c r="V50" s="1118"/>
      <c r="W50" s="1118"/>
      <c r="X50" s="1118"/>
      <c r="Y50" s="1118"/>
      <c r="Z50" s="1118"/>
      <c r="AA50" s="1118"/>
      <c r="AB50" s="1118"/>
      <c r="AC50" s="1118"/>
      <c r="AD50" s="1118"/>
      <c r="AE50" s="1136"/>
      <c r="AF50" s="1114"/>
      <c r="AG50" s="1115"/>
      <c r="AH50" s="1115"/>
      <c r="AI50" s="1115"/>
      <c r="AJ50" s="1116"/>
      <c r="AK50" s="1117"/>
      <c r="AL50" s="1118"/>
      <c r="AM50" s="1118"/>
      <c r="AN50" s="1118"/>
      <c r="AO50" s="1118"/>
      <c r="AP50" s="1118"/>
      <c r="AQ50" s="1118"/>
      <c r="AR50" s="1118"/>
      <c r="AS50" s="1118"/>
      <c r="AT50" s="1118"/>
      <c r="AU50" s="1118"/>
      <c r="AV50" s="1118"/>
      <c r="AW50" s="1118"/>
      <c r="AX50" s="1118"/>
      <c r="AY50" s="1118"/>
      <c r="AZ50" s="1119"/>
      <c r="BA50" s="1119"/>
      <c r="BB50" s="1119"/>
      <c r="BC50" s="1119"/>
      <c r="BD50" s="1119"/>
      <c r="BE50" s="1127"/>
      <c r="BF50" s="1127"/>
      <c r="BG50" s="1127"/>
      <c r="BH50" s="1127"/>
      <c r="BI50" s="1128"/>
      <c r="BJ50" s="254"/>
      <c r="BK50" s="254"/>
      <c r="BL50" s="254"/>
      <c r="BM50" s="254"/>
      <c r="BN50" s="254"/>
      <c r="BO50" s="267"/>
      <c r="BP50" s="267"/>
      <c r="BQ50" s="264">
        <v>44</v>
      </c>
      <c r="BR50" s="265"/>
      <c r="BS50" s="1109"/>
      <c r="BT50" s="1110"/>
      <c r="BU50" s="1110"/>
      <c r="BV50" s="1110"/>
      <c r="BW50" s="1110"/>
      <c r="BX50" s="1110"/>
      <c r="BY50" s="1110"/>
      <c r="BZ50" s="1110"/>
      <c r="CA50" s="1110"/>
      <c r="CB50" s="1110"/>
      <c r="CC50" s="1110"/>
      <c r="CD50" s="1110"/>
      <c r="CE50" s="1110"/>
      <c r="CF50" s="1110"/>
      <c r="CG50" s="1111"/>
      <c r="CH50" s="1084"/>
      <c r="CI50" s="1085"/>
      <c r="CJ50" s="1085"/>
      <c r="CK50" s="1085"/>
      <c r="CL50" s="1086"/>
      <c r="CM50" s="1084"/>
      <c r="CN50" s="1085"/>
      <c r="CO50" s="1085"/>
      <c r="CP50" s="1085"/>
      <c r="CQ50" s="1086"/>
      <c r="CR50" s="1084"/>
      <c r="CS50" s="1085"/>
      <c r="CT50" s="1085"/>
      <c r="CU50" s="1085"/>
      <c r="CV50" s="1086"/>
      <c r="CW50" s="1084"/>
      <c r="CX50" s="1085"/>
      <c r="CY50" s="1085"/>
      <c r="CZ50" s="1085"/>
      <c r="DA50" s="1086"/>
      <c r="DB50" s="1084"/>
      <c r="DC50" s="1085"/>
      <c r="DD50" s="1085"/>
      <c r="DE50" s="1085"/>
      <c r="DF50" s="1086"/>
      <c r="DG50" s="1084"/>
      <c r="DH50" s="1085"/>
      <c r="DI50" s="1085"/>
      <c r="DJ50" s="1085"/>
      <c r="DK50" s="1086"/>
      <c r="DL50" s="1084"/>
      <c r="DM50" s="1085"/>
      <c r="DN50" s="1085"/>
      <c r="DO50" s="1085"/>
      <c r="DP50" s="1086"/>
      <c r="DQ50" s="1084"/>
      <c r="DR50" s="1085"/>
      <c r="DS50" s="1085"/>
      <c r="DT50" s="1085"/>
      <c r="DU50" s="1086"/>
      <c r="DV50" s="1087"/>
      <c r="DW50" s="1088"/>
      <c r="DX50" s="1088"/>
      <c r="DY50" s="1088"/>
      <c r="DZ50" s="1089"/>
      <c r="EA50" s="248"/>
    </row>
    <row r="51" spans="1:131" s="249" customFormat="1" ht="26.25" customHeight="1" x14ac:dyDescent="0.15">
      <c r="A51" s="263">
        <v>24</v>
      </c>
      <c r="B51" s="1132"/>
      <c r="C51" s="1133"/>
      <c r="D51" s="1133"/>
      <c r="E51" s="1133"/>
      <c r="F51" s="1133"/>
      <c r="G51" s="1133"/>
      <c r="H51" s="1133"/>
      <c r="I51" s="1133"/>
      <c r="J51" s="1133"/>
      <c r="K51" s="1133"/>
      <c r="L51" s="1133"/>
      <c r="M51" s="1133"/>
      <c r="N51" s="1133"/>
      <c r="O51" s="1133"/>
      <c r="P51" s="1134"/>
      <c r="Q51" s="1135"/>
      <c r="R51" s="1118"/>
      <c r="S51" s="1118"/>
      <c r="T51" s="1118"/>
      <c r="U51" s="1118"/>
      <c r="V51" s="1118"/>
      <c r="W51" s="1118"/>
      <c r="X51" s="1118"/>
      <c r="Y51" s="1118"/>
      <c r="Z51" s="1118"/>
      <c r="AA51" s="1118"/>
      <c r="AB51" s="1118"/>
      <c r="AC51" s="1118"/>
      <c r="AD51" s="1118"/>
      <c r="AE51" s="1136"/>
      <c r="AF51" s="1114"/>
      <c r="AG51" s="1115"/>
      <c r="AH51" s="1115"/>
      <c r="AI51" s="1115"/>
      <c r="AJ51" s="1116"/>
      <c r="AK51" s="1117"/>
      <c r="AL51" s="1118"/>
      <c r="AM51" s="1118"/>
      <c r="AN51" s="1118"/>
      <c r="AO51" s="1118"/>
      <c r="AP51" s="1118"/>
      <c r="AQ51" s="1118"/>
      <c r="AR51" s="1118"/>
      <c r="AS51" s="1118"/>
      <c r="AT51" s="1118"/>
      <c r="AU51" s="1118"/>
      <c r="AV51" s="1118"/>
      <c r="AW51" s="1118"/>
      <c r="AX51" s="1118"/>
      <c r="AY51" s="1118"/>
      <c r="AZ51" s="1119"/>
      <c r="BA51" s="1119"/>
      <c r="BB51" s="1119"/>
      <c r="BC51" s="1119"/>
      <c r="BD51" s="1119"/>
      <c r="BE51" s="1127"/>
      <c r="BF51" s="1127"/>
      <c r="BG51" s="1127"/>
      <c r="BH51" s="1127"/>
      <c r="BI51" s="1128"/>
      <c r="BJ51" s="254"/>
      <c r="BK51" s="254"/>
      <c r="BL51" s="254"/>
      <c r="BM51" s="254"/>
      <c r="BN51" s="254"/>
      <c r="BO51" s="267"/>
      <c r="BP51" s="267"/>
      <c r="BQ51" s="264">
        <v>45</v>
      </c>
      <c r="BR51" s="265"/>
      <c r="BS51" s="1109"/>
      <c r="BT51" s="1110"/>
      <c r="BU51" s="1110"/>
      <c r="BV51" s="1110"/>
      <c r="BW51" s="1110"/>
      <c r="BX51" s="1110"/>
      <c r="BY51" s="1110"/>
      <c r="BZ51" s="1110"/>
      <c r="CA51" s="1110"/>
      <c r="CB51" s="1110"/>
      <c r="CC51" s="1110"/>
      <c r="CD51" s="1110"/>
      <c r="CE51" s="1110"/>
      <c r="CF51" s="1110"/>
      <c r="CG51" s="1111"/>
      <c r="CH51" s="1084"/>
      <c r="CI51" s="1085"/>
      <c r="CJ51" s="1085"/>
      <c r="CK51" s="1085"/>
      <c r="CL51" s="1086"/>
      <c r="CM51" s="1084"/>
      <c r="CN51" s="1085"/>
      <c r="CO51" s="1085"/>
      <c r="CP51" s="1085"/>
      <c r="CQ51" s="1086"/>
      <c r="CR51" s="1084"/>
      <c r="CS51" s="1085"/>
      <c r="CT51" s="1085"/>
      <c r="CU51" s="1085"/>
      <c r="CV51" s="1086"/>
      <c r="CW51" s="1084"/>
      <c r="CX51" s="1085"/>
      <c r="CY51" s="1085"/>
      <c r="CZ51" s="1085"/>
      <c r="DA51" s="1086"/>
      <c r="DB51" s="1084"/>
      <c r="DC51" s="1085"/>
      <c r="DD51" s="1085"/>
      <c r="DE51" s="1085"/>
      <c r="DF51" s="1086"/>
      <c r="DG51" s="1084"/>
      <c r="DH51" s="1085"/>
      <c r="DI51" s="1085"/>
      <c r="DJ51" s="1085"/>
      <c r="DK51" s="1086"/>
      <c r="DL51" s="1084"/>
      <c r="DM51" s="1085"/>
      <c r="DN51" s="1085"/>
      <c r="DO51" s="1085"/>
      <c r="DP51" s="1086"/>
      <c r="DQ51" s="1084"/>
      <c r="DR51" s="1085"/>
      <c r="DS51" s="1085"/>
      <c r="DT51" s="1085"/>
      <c r="DU51" s="1086"/>
      <c r="DV51" s="1087"/>
      <c r="DW51" s="1088"/>
      <c r="DX51" s="1088"/>
      <c r="DY51" s="1088"/>
      <c r="DZ51" s="1089"/>
      <c r="EA51" s="248"/>
    </row>
    <row r="52" spans="1:131" s="249" customFormat="1" ht="26.25" customHeight="1" x14ac:dyDescent="0.15">
      <c r="A52" s="263">
        <v>25</v>
      </c>
      <c r="B52" s="1132"/>
      <c r="C52" s="1133"/>
      <c r="D52" s="1133"/>
      <c r="E52" s="1133"/>
      <c r="F52" s="1133"/>
      <c r="G52" s="1133"/>
      <c r="H52" s="1133"/>
      <c r="I52" s="1133"/>
      <c r="J52" s="1133"/>
      <c r="K52" s="1133"/>
      <c r="L52" s="1133"/>
      <c r="M52" s="1133"/>
      <c r="N52" s="1133"/>
      <c r="O52" s="1133"/>
      <c r="P52" s="1134"/>
      <c r="Q52" s="1135"/>
      <c r="R52" s="1118"/>
      <c r="S52" s="1118"/>
      <c r="T52" s="1118"/>
      <c r="U52" s="1118"/>
      <c r="V52" s="1118"/>
      <c r="W52" s="1118"/>
      <c r="X52" s="1118"/>
      <c r="Y52" s="1118"/>
      <c r="Z52" s="1118"/>
      <c r="AA52" s="1118"/>
      <c r="AB52" s="1118"/>
      <c r="AC52" s="1118"/>
      <c r="AD52" s="1118"/>
      <c r="AE52" s="1136"/>
      <c r="AF52" s="1114"/>
      <c r="AG52" s="1115"/>
      <c r="AH52" s="1115"/>
      <c r="AI52" s="1115"/>
      <c r="AJ52" s="1116"/>
      <c r="AK52" s="1117"/>
      <c r="AL52" s="1118"/>
      <c r="AM52" s="1118"/>
      <c r="AN52" s="1118"/>
      <c r="AO52" s="1118"/>
      <c r="AP52" s="1118"/>
      <c r="AQ52" s="1118"/>
      <c r="AR52" s="1118"/>
      <c r="AS52" s="1118"/>
      <c r="AT52" s="1118"/>
      <c r="AU52" s="1118"/>
      <c r="AV52" s="1118"/>
      <c r="AW52" s="1118"/>
      <c r="AX52" s="1118"/>
      <c r="AY52" s="1118"/>
      <c r="AZ52" s="1119"/>
      <c r="BA52" s="1119"/>
      <c r="BB52" s="1119"/>
      <c r="BC52" s="1119"/>
      <c r="BD52" s="1119"/>
      <c r="BE52" s="1127"/>
      <c r="BF52" s="1127"/>
      <c r="BG52" s="1127"/>
      <c r="BH52" s="1127"/>
      <c r="BI52" s="1128"/>
      <c r="BJ52" s="254"/>
      <c r="BK52" s="254"/>
      <c r="BL52" s="254"/>
      <c r="BM52" s="254"/>
      <c r="BN52" s="254"/>
      <c r="BO52" s="267"/>
      <c r="BP52" s="267"/>
      <c r="BQ52" s="264">
        <v>46</v>
      </c>
      <c r="BR52" s="265"/>
      <c r="BS52" s="1109"/>
      <c r="BT52" s="1110"/>
      <c r="BU52" s="1110"/>
      <c r="BV52" s="1110"/>
      <c r="BW52" s="1110"/>
      <c r="BX52" s="1110"/>
      <c r="BY52" s="1110"/>
      <c r="BZ52" s="1110"/>
      <c r="CA52" s="1110"/>
      <c r="CB52" s="1110"/>
      <c r="CC52" s="1110"/>
      <c r="CD52" s="1110"/>
      <c r="CE52" s="1110"/>
      <c r="CF52" s="1110"/>
      <c r="CG52" s="1111"/>
      <c r="CH52" s="1084"/>
      <c r="CI52" s="1085"/>
      <c r="CJ52" s="1085"/>
      <c r="CK52" s="1085"/>
      <c r="CL52" s="1086"/>
      <c r="CM52" s="1084"/>
      <c r="CN52" s="1085"/>
      <c r="CO52" s="1085"/>
      <c r="CP52" s="1085"/>
      <c r="CQ52" s="1086"/>
      <c r="CR52" s="1084"/>
      <c r="CS52" s="1085"/>
      <c r="CT52" s="1085"/>
      <c r="CU52" s="1085"/>
      <c r="CV52" s="1086"/>
      <c r="CW52" s="1084"/>
      <c r="CX52" s="1085"/>
      <c r="CY52" s="1085"/>
      <c r="CZ52" s="1085"/>
      <c r="DA52" s="1086"/>
      <c r="DB52" s="1084"/>
      <c r="DC52" s="1085"/>
      <c r="DD52" s="1085"/>
      <c r="DE52" s="1085"/>
      <c r="DF52" s="1086"/>
      <c r="DG52" s="1084"/>
      <c r="DH52" s="1085"/>
      <c r="DI52" s="1085"/>
      <c r="DJ52" s="1085"/>
      <c r="DK52" s="1086"/>
      <c r="DL52" s="1084"/>
      <c r="DM52" s="1085"/>
      <c r="DN52" s="1085"/>
      <c r="DO52" s="1085"/>
      <c r="DP52" s="1086"/>
      <c r="DQ52" s="1084"/>
      <c r="DR52" s="1085"/>
      <c r="DS52" s="1085"/>
      <c r="DT52" s="1085"/>
      <c r="DU52" s="1086"/>
      <c r="DV52" s="1087"/>
      <c r="DW52" s="1088"/>
      <c r="DX52" s="1088"/>
      <c r="DY52" s="1088"/>
      <c r="DZ52" s="1089"/>
      <c r="EA52" s="248"/>
    </row>
    <row r="53" spans="1:131" s="249" customFormat="1" ht="26.25" customHeight="1" x14ac:dyDescent="0.15">
      <c r="A53" s="263">
        <v>26</v>
      </c>
      <c r="B53" s="1132"/>
      <c r="C53" s="1133"/>
      <c r="D53" s="1133"/>
      <c r="E53" s="1133"/>
      <c r="F53" s="1133"/>
      <c r="G53" s="1133"/>
      <c r="H53" s="1133"/>
      <c r="I53" s="1133"/>
      <c r="J53" s="1133"/>
      <c r="K53" s="1133"/>
      <c r="L53" s="1133"/>
      <c r="M53" s="1133"/>
      <c r="N53" s="1133"/>
      <c r="O53" s="1133"/>
      <c r="P53" s="1134"/>
      <c r="Q53" s="1135"/>
      <c r="R53" s="1118"/>
      <c r="S53" s="1118"/>
      <c r="T53" s="1118"/>
      <c r="U53" s="1118"/>
      <c r="V53" s="1118"/>
      <c r="W53" s="1118"/>
      <c r="X53" s="1118"/>
      <c r="Y53" s="1118"/>
      <c r="Z53" s="1118"/>
      <c r="AA53" s="1118"/>
      <c r="AB53" s="1118"/>
      <c r="AC53" s="1118"/>
      <c r="AD53" s="1118"/>
      <c r="AE53" s="1136"/>
      <c r="AF53" s="1114"/>
      <c r="AG53" s="1115"/>
      <c r="AH53" s="1115"/>
      <c r="AI53" s="1115"/>
      <c r="AJ53" s="1116"/>
      <c r="AK53" s="1117"/>
      <c r="AL53" s="1118"/>
      <c r="AM53" s="1118"/>
      <c r="AN53" s="1118"/>
      <c r="AO53" s="1118"/>
      <c r="AP53" s="1118"/>
      <c r="AQ53" s="1118"/>
      <c r="AR53" s="1118"/>
      <c r="AS53" s="1118"/>
      <c r="AT53" s="1118"/>
      <c r="AU53" s="1118"/>
      <c r="AV53" s="1118"/>
      <c r="AW53" s="1118"/>
      <c r="AX53" s="1118"/>
      <c r="AY53" s="1118"/>
      <c r="AZ53" s="1119"/>
      <c r="BA53" s="1119"/>
      <c r="BB53" s="1119"/>
      <c r="BC53" s="1119"/>
      <c r="BD53" s="1119"/>
      <c r="BE53" s="1127"/>
      <c r="BF53" s="1127"/>
      <c r="BG53" s="1127"/>
      <c r="BH53" s="1127"/>
      <c r="BI53" s="1128"/>
      <c r="BJ53" s="254"/>
      <c r="BK53" s="254"/>
      <c r="BL53" s="254"/>
      <c r="BM53" s="254"/>
      <c r="BN53" s="254"/>
      <c r="BO53" s="267"/>
      <c r="BP53" s="267"/>
      <c r="BQ53" s="264">
        <v>47</v>
      </c>
      <c r="BR53" s="265"/>
      <c r="BS53" s="1109"/>
      <c r="BT53" s="1110"/>
      <c r="BU53" s="1110"/>
      <c r="BV53" s="1110"/>
      <c r="BW53" s="1110"/>
      <c r="BX53" s="1110"/>
      <c r="BY53" s="1110"/>
      <c r="BZ53" s="1110"/>
      <c r="CA53" s="1110"/>
      <c r="CB53" s="1110"/>
      <c r="CC53" s="1110"/>
      <c r="CD53" s="1110"/>
      <c r="CE53" s="1110"/>
      <c r="CF53" s="1110"/>
      <c r="CG53" s="1111"/>
      <c r="CH53" s="1084"/>
      <c r="CI53" s="1085"/>
      <c r="CJ53" s="1085"/>
      <c r="CK53" s="1085"/>
      <c r="CL53" s="1086"/>
      <c r="CM53" s="1084"/>
      <c r="CN53" s="1085"/>
      <c r="CO53" s="1085"/>
      <c r="CP53" s="1085"/>
      <c r="CQ53" s="1086"/>
      <c r="CR53" s="1084"/>
      <c r="CS53" s="1085"/>
      <c r="CT53" s="1085"/>
      <c r="CU53" s="1085"/>
      <c r="CV53" s="1086"/>
      <c r="CW53" s="1084"/>
      <c r="CX53" s="1085"/>
      <c r="CY53" s="1085"/>
      <c r="CZ53" s="1085"/>
      <c r="DA53" s="1086"/>
      <c r="DB53" s="1084"/>
      <c r="DC53" s="1085"/>
      <c r="DD53" s="1085"/>
      <c r="DE53" s="1085"/>
      <c r="DF53" s="1086"/>
      <c r="DG53" s="1084"/>
      <c r="DH53" s="1085"/>
      <c r="DI53" s="1085"/>
      <c r="DJ53" s="1085"/>
      <c r="DK53" s="1086"/>
      <c r="DL53" s="1084"/>
      <c r="DM53" s="1085"/>
      <c r="DN53" s="1085"/>
      <c r="DO53" s="1085"/>
      <c r="DP53" s="1086"/>
      <c r="DQ53" s="1084"/>
      <c r="DR53" s="1085"/>
      <c r="DS53" s="1085"/>
      <c r="DT53" s="1085"/>
      <c r="DU53" s="1086"/>
      <c r="DV53" s="1087"/>
      <c r="DW53" s="1088"/>
      <c r="DX53" s="1088"/>
      <c r="DY53" s="1088"/>
      <c r="DZ53" s="1089"/>
      <c r="EA53" s="248"/>
    </row>
    <row r="54" spans="1:131" s="249" customFormat="1" ht="26.25" customHeight="1" x14ac:dyDescent="0.15">
      <c r="A54" s="263">
        <v>27</v>
      </c>
      <c r="B54" s="1132"/>
      <c r="C54" s="1133"/>
      <c r="D54" s="1133"/>
      <c r="E54" s="1133"/>
      <c r="F54" s="1133"/>
      <c r="G54" s="1133"/>
      <c r="H54" s="1133"/>
      <c r="I54" s="1133"/>
      <c r="J54" s="1133"/>
      <c r="K54" s="1133"/>
      <c r="L54" s="1133"/>
      <c r="M54" s="1133"/>
      <c r="N54" s="1133"/>
      <c r="O54" s="1133"/>
      <c r="P54" s="1134"/>
      <c r="Q54" s="1135"/>
      <c r="R54" s="1118"/>
      <c r="S54" s="1118"/>
      <c r="T54" s="1118"/>
      <c r="U54" s="1118"/>
      <c r="V54" s="1118"/>
      <c r="W54" s="1118"/>
      <c r="X54" s="1118"/>
      <c r="Y54" s="1118"/>
      <c r="Z54" s="1118"/>
      <c r="AA54" s="1118"/>
      <c r="AB54" s="1118"/>
      <c r="AC54" s="1118"/>
      <c r="AD54" s="1118"/>
      <c r="AE54" s="1136"/>
      <c r="AF54" s="1114"/>
      <c r="AG54" s="1115"/>
      <c r="AH54" s="1115"/>
      <c r="AI54" s="1115"/>
      <c r="AJ54" s="1116"/>
      <c r="AK54" s="1117"/>
      <c r="AL54" s="1118"/>
      <c r="AM54" s="1118"/>
      <c r="AN54" s="1118"/>
      <c r="AO54" s="1118"/>
      <c r="AP54" s="1118"/>
      <c r="AQ54" s="1118"/>
      <c r="AR54" s="1118"/>
      <c r="AS54" s="1118"/>
      <c r="AT54" s="1118"/>
      <c r="AU54" s="1118"/>
      <c r="AV54" s="1118"/>
      <c r="AW54" s="1118"/>
      <c r="AX54" s="1118"/>
      <c r="AY54" s="1118"/>
      <c r="AZ54" s="1119"/>
      <c r="BA54" s="1119"/>
      <c r="BB54" s="1119"/>
      <c r="BC54" s="1119"/>
      <c r="BD54" s="1119"/>
      <c r="BE54" s="1127"/>
      <c r="BF54" s="1127"/>
      <c r="BG54" s="1127"/>
      <c r="BH54" s="1127"/>
      <c r="BI54" s="1128"/>
      <c r="BJ54" s="254"/>
      <c r="BK54" s="254"/>
      <c r="BL54" s="254"/>
      <c r="BM54" s="254"/>
      <c r="BN54" s="254"/>
      <c r="BO54" s="267"/>
      <c r="BP54" s="267"/>
      <c r="BQ54" s="264">
        <v>48</v>
      </c>
      <c r="BR54" s="265"/>
      <c r="BS54" s="1109"/>
      <c r="BT54" s="1110"/>
      <c r="BU54" s="1110"/>
      <c r="BV54" s="1110"/>
      <c r="BW54" s="1110"/>
      <c r="BX54" s="1110"/>
      <c r="BY54" s="1110"/>
      <c r="BZ54" s="1110"/>
      <c r="CA54" s="1110"/>
      <c r="CB54" s="1110"/>
      <c r="CC54" s="1110"/>
      <c r="CD54" s="1110"/>
      <c r="CE54" s="1110"/>
      <c r="CF54" s="1110"/>
      <c r="CG54" s="1111"/>
      <c r="CH54" s="1084"/>
      <c r="CI54" s="1085"/>
      <c r="CJ54" s="1085"/>
      <c r="CK54" s="1085"/>
      <c r="CL54" s="1086"/>
      <c r="CM54" s="1084"/>
      <c r="CN54" s="1085"/>
      <c r="CO54" s="1085"/>
      <c r="CP54" s="1085"/>
      <c r="CQ54" s="1086"/>
      <c r="CR54" s="1084"/>
      <c r="CS54" s="1085"/>
      <c r="CT54" s="1085"/>
      <c r="CU54" s="1085"/>
      <c r="CV54" s="1086"/>
      <c r="CW54" s="1084"/>
      <c r="CX54" s="1085"/>
      <c r="CY54" s="1085"/>
      <c r="CZ54" s="1085"/>
      <c r="DA54" s="1086"/>
      <c r="DB54" s="1084"/>
      <c r="DC54" s="1085"/>
      <c r="DD54" s="1085"/>
      <c r="DE54" s="1085"/>
      <c r="DF54" s="1086"/>
      <c r="DG54" s="1084"/>
      <c r="DH54" s="1085"/>
      <c r="DI54" s="1085"/>
      <c r="DJ54" s="1085"/>
      <c r="DK54" s="1086"/>
      <c r="DL54" s="1084"/>
      <c r="DM54" s="1085"/>
      <c r="DN54" s="1085"/>
      <c r="DO54" s="1085"/>
      <c r="DP54" s="1086"/>
      <c r="DQ54" s="1084"/>
      <c r="DR54" s="1085"/>
      <c r="DS54" s="1085"/>
      <c r="DT54" s="1085"/>
      <c r="DU54" s="1086"/>
      <c r="DV54" s="1087"/>
      <c r="DW54" s="1088"/>
      <c r="DX54" s="1088"/>
      <c r="DY54" s="1088"/>
      <c r="DZ54" s="1089"/>
      <c r="EA54" s="248"/>
    </row>
    <row r="55" spans="1:131" s="249" customFormat="1" ht="26.25" customHeight="1" x14ac:dyDescent="0.15">
      <c r="A55" s="263">
        <v>28</v>
      </c>
      <c r="B55" s="1132"/>
      <c r="C55" s="1133"/>
      <c r="D55" s="1133"/>
      <c r="E55" s="1133"/>
      <c r="F55" s="1133"/>
      <c r="G55" s="1133"/>
      <c r="H55" s="1133"/>
      <c r="I55" s="1133"/>
      <c r="J55" s="1133"/>
      <c r="K55" s="1133"/>
      <c r="L55" s="1133"/>
      <c r="M55" s="1133"/>
      <c r="N55" s="1133"/>
      <c r="O55" s="1133"/>
      <c r="P55" s="1134"/>
      <c r="Q55" s="1135"/>
      <c r="R55" s="1118"/>
      <c r="S55" s="1118"/>
      <c r="T55" s="1118"/>
      <c r="U55" s="1118"/>
      <c r="V55" s="1118"/>
      <c r="W55" s="1118"/>
      <c r="X55" s="1118"/>
      <c r="Y55" s="1118"/>
      <c r="Z55" s="1118"/>
      <c r="AA55" s="1118"/>
      <c r="AB55" s="1118"/>
      <c r="AC55" s="1118"/>
      <c r="AD55" s="1118"/>
      <c r="AE55" s="1136"/>
      <c r="AF55" s="1114"/>
      <c r="AG55" s="1115"/>
      <c r="AH55" s="1115"/>
      <c r="AI55" s="1115"/>
      <c r="AJ55" s="1116"/>
      <c r="AK55" s="1117"/>
      <c r="AL55" s="1118"/>
      <c r="AM55" s="1118"/>
      <c r="AN55" s="1118"/>
      <c r="AO55" s="1118"/>
      <c r="AP55" s="1118"/>
      <c r="AQ55" s="1118"/>
      <c r="AR55" s="1118"/>
      <c r="AS55" s="1118"/>
      <c r="AT55" s="1118"/>
      <c r="AU55" s="1118"/>
      <c r="AV55" s="1118"/>
      <c r="AW55" s="1118"/>
      <c r="AX55" s="1118"/>
      <c r="AY55" s="1118"/>
      <c r="AZ55" s="1119"/>
      <c r="BA55" s="1119"/>
      <c r="BB55" s="1119"/>
      <c r="BC55" s="1119"/>
      <c r="BD55" s="1119"/>
      <c r="BE55" s="1127"/>
      <c r="BF55" s="1127"/>
      <c r="BG55" s="1127"/>
      <c r="BH55" s="1127"/>
      <c r="BI55" s="1128"/>
      <c r="BJ55" s="254"/>
      <c r="BK55" s="254"/>
      <c r="BL55" s="254"/>
      <c r="BM55" s="254"/>
      <c r="BN55" s="254"/>
      <c r="BO55" s="267"/>
      <c r="BP55" s="267"/>
      <c r="BQ55" s="264">
        <v>49</v>
      </c>
      <c r="BR55" s="265"/>
      <c r="BS55" s="1109"/>
      <c r="BT55" s="1110"/>
      <c r="BU55" s="1110"/>
      <c r="BV55" s="1110"/>
      <c r="BW55" s="1110"/>
      <c r="BX55" s="1110"/>
      <c r="BY55" s="1110"/>
      <c r="BZ55" s="1110"/>
      <c r="CA55" s="1110"/>
      <c r="CB55" s="1110"/>
      <c r="CC55" s="1110"/>
      <c r="CD55" s="1110"/>
      <c r="CE55" s="1110"/>
      <c r="CF55" s="1110"/>
      <c r="CG55" s="1111"/>
      <c r="CH55" s="1084"/>
      <c r="CI55" s="1085"/>
      <c r="CJ55" s="1085"/>
      <c r="CK55" s="1085"/>
      <c r="CL55" s="1086"/>
      <c r="CM55" s="1084"/>
      <c r="CN55" s="1085"/>
      <c r="CO55" s="1085"/>
      <c r="CP55" s="1085"/>
      <c r="CQ55" s="1086"/>
      <c r="CR55" s="1084"/>
      <c r="CS55" s="1085"/>
      <c r="CT55" s="1085"/>
      <c r="CU55" s="1085"/>
      <c r="CV55" s="1086"/>
      <c r="CW55" s="1084"/>
      <c r="CX55" s="1085"/>
      <c r="CY55" s="1085"/>
      <c r="CZ55" s="1085"/>
      <c r="DA55" s="1086"/>
      <c r="DB55" s="1084"/>
      <c r="DC55" s="1085"/>
      <c r="DD55" s="1085"/>
      <c r="DE55" s="1085"/>
      <c r="DF55" s="1086"/>
      <c r="DG55" s="1084"/>
      <c r="DH55" s="1085"/>
      <c r="DI55" s="1085"/>
      <c r="DJ55" s="1085"/>
      <c r="DK55" s="1086"/>
      <c r="DL55" s="1084"/>
      <c r="DM55" s="1085"/>
      <c r="DN55" s="1085"/>
      <c r="DO55" s="1085"/>
      <c r="DP55" s="1086"/>
      <c r="DQ55" s="1084"/>
      <c r="DR55" s="1085"/>
      <c r="DS55" s="1085"/>
      <c r="DT55" s="1085"/>
      <c r="DU55" s="1086"/>
      <c r="DV55" s="1087"/>
      <c r="DW55" s="1088"/>
      <c r="DX55" s="1088"/>
      <c r="DY55" s="1088"/>
      <c r="DZ55" s="1089"/>
      <c r="EA55" s="248"/>
    </row>
    <row r="56" spans="1:131" s="249" customFormat="1" ht="26.25" customHeight="1" x14ac:dyDescent="0.15">
      <c r="A56" s="263">
        <v>29</v>
      </c>
      <c r="B56" s="1132"/>
      <c r="C56" s="1133"/>
      <c r="D56" s="1133"/>
      <c r="E56" s="1133"/>
      <c r="F56" s="1133"/>
      <c r="G56" s="1133"/>
      <c r="H56" s="1133"/>
      <c r="I56" s="1133"/>
      <c r="J56" s="1133"/>
      <c r="K56" s="1133"/>
      <c r="L56" s="1133"/>
      <c r="M56" s="1133"/>
      <c r="N56" s="1133"/>
      <c r="O56" s="1133"/>
      <c r="P56" s="1134"/>
      <c r="Q56" s="1135"/>
      <c r="R56" s="1118"/>
      <c r="S56" s="1118"/>
      <c r="T56" s="1118"/>
      <c r="U56" s="1118"/>
      <c r="V56" s="1118"/>
      <c r="W56" s="1118"/>
      <c r="X56" s="1118"/>
      <c r="Y56" s="1118"/>
      <c r="Z56" s="1118"/>
      <c r="AA56" s="1118"/>
      <c r="AB56" s="1118"/>
      <c r="AC56" s="1118"/>
      <c r="AD56" s="1118"/>
      <c r="AE56" s="1136"/>
      <c r="AF56" s="1114"/>
      <c r="AG56" s="1115"/>
      <c r="AH56" s="1115"/>
      <c r="AI56" s="1115"/>
      <c r="AJ56" s="1116"/>
      <c r="AK56" s="1117"/>
      <c r="AL56" s="1118"/>
      <c r="AM56" s="1118"/>
      <c r="AN56" s="1118"/>
      <c r="AO56" s="1118"/>
      <c r="AP56" s="1118"/>
      <c r="AQ56" s="1118"/>
      <c r="AR56" s="1118"/>
      <c r="AS56" s="1118"/>
      <c r="AT56" s="1118"/>
      <c r="AU56" s="1118"/>
      <c r="AV56" s="1118"/>
      <c r="AW56" s="1118"/>
      <c r="AX56" s="1118"/>
      <c r="AY56" s="1118"/>
      <c r="AZ56" s="1119"/>
      <c r="BA56" s="1119"/>
      <c r="BB56" s="1119"/>
      <c r="BC56" s="1119"/>
      <c r="BD56" s="1119"/>
      <c r="BE56" s="1127"/>
      <c r="BF56" s="1127"/>
      <c r="BG56" s="1127"/>
      <c r="BH56" s="1127"/>
      <c r="BI56" s="1128"/>
      <c r="BJ56" s="254"/>
      <c r="BK56" s="254"/>
      <c r="BL56" s="254"/>
      <c r="BM56" s="254"/>
      <c r="BN56" s="254"/>
      <c r="BO56" s="267"/>
      <c r="BP56" s="267"/>
      <c r="BQ56" s="264">
        <v>50</v>
      </c>
      <c r="BR56" s="265"/>
      <c r="BS56" s="1109"/>
      <c r="BT56" s="1110"/>
      <c r="BU56" s="1110"/>
      <c r="BV56" s="1110"/>
      <c r="BW56" s="1110"/>
      <c r="BX56" s="1110"/>
      <c r="BY56" s="1110"/>
      <c r="BZ56" s="1110"/>
      <c r="CA56" s="1110"/>
      <c r="CB56" s="1110"/>
      <c r="CC56" s="1110"/>
      <c r="CD56" s="1110"/>
      <c r="CE56" s="1110"/>
      <c r="CF56" s="1110"/>
      <c r="CG56" s="1111"/>
      <c r="CH56" s="1084"/>
      <c r="CI56" s="1085"/>
      <c r="CJ56" s="1085"/>
      <c r="CK56" s="1085"/>
      <c r="CL56" s="1086"/>
      <c r="CM56" s="1084"/>
      <c r="CN56" s="1085"/>
      <c r="CO56" s="1085"/>
      <c r="CP56" s="1085"/>
      <c r="CQ56" s="1086"/>
      <c r="CR56" s="1084"/>
      <c r="CS56" s="1085"/>
      <c r="CT56" s="1085"/>
      <c r="CU56" s="1085"/>
      <c r="CV56" s="1086"/>
      <c r="CW56" s="1084"/>
      <c r="CX56" s="1085"/>
      <c r="CY56" s="1085"/>
      <c r="CZ56" s="1085"/>
      <c r="DA56" s="1086"/>
      <c r="DB56" s="1084"/>
      <c r="DC56" s="1085"/>
      <c r="DD56" s="1085"/>
      <c r="DE56" s="1085"/>
      <c r="DF56" s="1086"/>
      <c r="DG56" s="1084"/>
      <c r="DH56" s="1085"/>
      <c r="DI56" s="1085"/>
      <c r="DJ56" s="1085"/>
      <c r="DK56" s="1086"/>
      <c r="DL56" s="1084"/>
      <c r="DM56" s="1085"/>
      <c r="DN56" s="1085"/>
      <c r="DO56" s="1085"/>
      <c r="DP56" s="1086"/>
      <c r="DQ56" s="1084"/>
      <c r="DR56" s="1085"/>
      <c r="DS56" s="1085"/>
      <c r="DT56" s="1085"/>
      <c r="DU56" s="1086"/>
      <c r="DV56" s="1087"/>
      <c r="DW56" s="1088"/>
      <c r="DX56" s="1088"/>
      <c r="DY56" s="1088"/>
      <c r="DZ56" s="1089"/>
      <c r="EA56" s="248"/>
    </row>
    <row r="57" spans="1:131" s="249" customFormat="1" ht="26.25" customHeight="1" x14ac:dyDescent="0.15">
      <c r="A57" s="263">
        <v>30</v>
      </c>
      <c r="B57" s="1132"/>
      <c r="C57" s="1133"/>
      <c r="D57" s="1133"/>
      <c r="E57" s="1133"/>
      <c r="F57" s="1133"/>
      <c r="G57" s="1133"/>
      <c r="H57" s="1133"/>
      <c r="I57" s="1133"/>
      <c r="J57" s="1133"/>
      <c r="K57" s="1133"/>
      <c r="L57" s="1133"/>
      <c r="M57" s="1133"/>
      <c r="N57" s="1133"/>
      <c r="O57" s="1133"/>
      <c r="P57" s="1134"/>
      <c r="Q57" s="1135"/>
      <c r="R57" s="1118"/>
      <c r="S57" s="1118"/>
      <c r="T57" s="1118"/>
      <c r="U57" s="1118"/>
      <c r="V57" s="1118"/>
      <c r="W57" s="1118"/>
      <c r="X57" s="1118"/>
      <c r="Y57" s="1118"/>
      <c r="Z57" s="1118"/>
      <c r="AA57" s="1118"/>
      <c r="AB57" s="1118"/>
      <c r="AC57" s="1118"/>
      <c r="AD57" s="1118"/>
      <c r="AE57" s="1136"/>
      <c r="AF57" s="1114"/>
      <c r="AG57" s="1115"/>
      <c r="AH57" s="1115"/>
      <c r="AI57" s="1115"/>
      <c r="AJ57" s="1116"/>
      <c r="AK57" s="1117"/>
      <c r="AL57" s="1118"/>
      <c r="AM57" s="1118"/>
      <c r="AN57" s="1118"/>
      <c r="AO57" s="1118"/>
      <c r="AP57" s="1118"/>
      <c r="AQ57" s="1118"/>
      <c r="AR57" s="1118"/>
      <c r="AS57" s="1118"/>
      <c r="AT57" s="1118"/>
      <c r="AU57" s="1118"/>
      <c r="AV57" s="1118"/>
      <c r="AW57" s="1118"/>
      <c r="AX57" s="1118"/>
      <c r="AY57" s="1118"/>
      <c r="AZ57" s="1119"/>
      <c r="BA57" s="1119"/>
      <c r="BB57" s="1119"/>
      <c r="BC57" s="1119"/>
      <c r="BD57" s="1119"/>
      <c r="BE57" s="1127"/>
      <c r="BF57" s="1127"/>
      <c r="BG57" s="1127"/>
      <c r="BH57" s="1127"/>
      <c r="BI57" s="1128"/>
      <c r="BJ57" s="254"/>
      <c r="BK57" s="254"/>
      <c r="BL57" s="254"/>
      <c r="BM57" s="254"/>
      <c r="BN57" s="254"/>
      <c r="BO57" s="267"/>
      <c r="BP57" s="267"/>
      <c r="BQ57" s="264">
        <v>51</v>
      </c>
      <c r="BR57" s="265"/>
      <c r="BS57" s="1109"/>
      <c r="BT57" s="1110"/>
      <c r="BU57" s="1110"/>
      <c r="BV57" s="1110"/>
      <c r="BW57" s="1110"/>
      <c r="BX57" s="1110"/>
      <c r="BY57" s="1110"/>
      <c r="BZ57" s="1110"/>
      <c r="CA57" s="1110"/>
      <c r="CB57" s="1110"/>
      <c r="CC57" s="1110"/>
      <c r="CD57" s="1110"/>
      <c r="CE57" s="1110"/>
      <c r="CF57" s="1110"/>
      <c r="CG57" s="1111"/>
      <c r="CH57" s="1084"/>
      <c r="CI57" s="1085"/>
      <c r="CJ57" s="1085"/>
      <c r="CK57" s="1085"/>
      <c r="CL57" s="1086"/>
      <c r="CM57" s="1084"/>
      <c r="CN57" s="1085"/>
      <c r="CO57" s="1085"/>
      <c r="CP57" s="1085"/>
      <c r="CQ57" s="1086"/>
      <c r="CR57" s="1084"/>
      <c r="CS57" s="1085"/>
      <c r="CT57" s="1085"/>
      <c r="CU57" s="1085"/>
      <c r="CV57" s="1086"/>
      <c r="CW57" s="1084"/>
      <c r="CX57" s="1085"/>
      <c r="CY57" s="1085"/>
      <c r="CZ57" s="1085"/>
      <c r="DA57" s="1086"/>
      <c r="DB57" s="1084"/>
      <c r="DC57" s="1085"/>
      <c r="DD57" s="1085"/>
      <c r="DE57" s="1085"/>
      <c r="DF57" s="1086"/>
      <c r="DG57" s="1084"/>
      <c r="DH57" s="1085"/>
      <c r="DI57" s="1085"/>
      <c r="DJ57" s="1085"/>
      <c r="DK57" s="1086"/>
      <c r="DL57" s="1084"/>
      <c r="DM57" s="1085"/>
      <c r="DN57" s="1085"/>
      <c r="DO57" s="1085"/>
      <c r="DP57" s="1086"/>
      <c r="DQ57" s="1084"/>
      <c r="DR57" s="1085"/>
      <c r="DS57" s="1085"/>
      <c r="DT57" s="1085"/>
      <c r="DU57" s="1086"/>
      <c r="DV57" s="1087"/>
      <c r="DW57" s="1088"/>
      <c r="DX57" s="1088"/>
      <c r="DY57" s="1088"/>
      <c r="DZ57" s="1089"/>
      <c r="EA57" s="248"/>
    </row>
    <row r="58" spans="1:131" s="249" customFormat="1" ht="26.25" customHeight="1" x14ac:dyDescent="0.15">
      <c r="A58" s="263">
        <v>31</v>
      </c>
      <c r="B58" s="1132"/>
      <c r="C58" s="1133"/>
      <c r="D58" s="1133"/>
      <c r="E58" s="1133"/>
      <c r="F58" s="1133"/>
      <c r="G58" s="1133"/>
      <c r="H58" s="1133"/>
      <c r="I58" s="1133"/>
      <c r="J58" s="1133"/>
      <c r="K58" s="1133"/>
      <c r="L58" s="1133"/>
      <c r="M58" s="1133"/>
      <c r="N58" s="1133"/>
      <c r="O58" s="1133"/>
      <c r="P58" s="1134"/>
      <c r="Q58" s="1135"/>
      <c r="R58" s="1118"/>
      <c r="S58" s="1118"/>
      <c r="T58" s="1118"/>
      <c r="U58" s="1118"/>
      <c r="V58" s="1118"/>
      <c r="W58" s="1118"/>
      <c r="X58" s="1118"/>
      <c r="Y58" s="1118"/>
      <c r="Z58" s="1118"/>
      <c r="AA58" s="1118"/>
      <c r="AB58" s="1118"/>
      <c r="AC58" s="1118"/>
      <c r="AD58" s="1118"/>
      <c r="AE58" s="1136"/>
      <c r="AF58" s="1114"/>
      <c r="AG58" s="1115"/>
      <c r="AH58" s="1115"/>
      <c r="AI58" s="1115"/>
      <c r="AJ58" s="1116"/>
      <c r="AK58" s="1117"/>
      <c r="AL58" s="1118"/>
      <c r="AM58" s="1118"/>
      <c r="AN58" s="1118"/>
      <c r="AO58" s="1118"/>
      <c r="AP58" s="1118"/>
      <c r="AQ58" s="1118"/>
      <c r="AR58" s="1118"/>
      <c r="AS58" s="1118"/>
      <c r="AT58" s="1118"/>
      <c r="AU58" s="1118"/>
      <c r="AV58" s="1118"/>
      <c r="AW58" s="1118"/>
      <c r="AX58" s="1118"/>
      <c r="AY58" s="1118"/>
      <c r="AZ58" s="1119"/>
      <c r="BA58" s="1119"/>
      <c r="BB58" s="1119"/>
      <c r="BC58" s="1119"/>
      <c r="BD58" s="1119"/>
      <c r="BE58" s="1127"/>
      <c r="BF58" s="1127"/>
      <c r="BG58" s="1127"/>
      <c r="BH58" s="1127"/>
      <c r="BI58" s="1128"/>
      <c r="BJ58" s="254"/>
      <c r="BK58" s="254"/>
      <c r="BL58" s="254"/>
      <c r="BM58" s="254"/>
      <c r="BN58" s="254"/>
      <c r="BO58" s="267"/>
      <c r="BP58" s="267"/>
      <c r="BQ58" s="264">
        <v>52</v>
      </c>
      <c r="BR58" s="265"/>
      <c r="BS58" s="1109"/>
      <c r="BT58" s="1110"/>
      <c r="BU58" s="1110"/>
      <c r="BV58" s="1110"/>
      <c r="BW58" s="1110"/>
      <c r="BX58" s="1110"/>
      <c r="BY58" s="1110"/>
      <c r="BZ58" s="1110"/>
      <c r="CA58" s="1110"/>
      <c r="CB58" s="1110"/>
      <c r="CC58" s="1110"/>
      <c r="CD58" s="1110"/>
      <c r="CE58" s="1110"/>
      <c r="CF58" s="1110"/>
      <c r="CG58" s="1111"/>
      <c r="CH58" s="1084"/>
      <c r="CI58" s="1085"/>
      <c r="CJ58" s="1085"/>
      <c r="CK58" s="1085"/>
      <c r="CL58" s="1086"/>
      <c r="CM58" s="1084"/>
      <c r="CN58" s="1085"/>
      <c r="CO58" s="1085"/>
      <c r="CP58" s="1085"/>
      <c r="CQ58" s="1086"/>
      <c r="CR58" s="1084"/>
      <c r="CS58" s="1085"/>
      <c r="CT58" s="1085"/>
      <c r="CU58" s="1085"/>
      <c r="CV58" s="1086"/>
      <c r="CW58" s="1084"/>
      <c r="CX58" s="1085"/>
      <c r="CY58" s="1085"/>
      <c r="CZ58" s="1085"/>
      <c r="DA58" s="1086"/>
      <c r="DB58" s="1084"/>
      <c r="DC58" s="1085"/>
      <c r="DD58" s="1085"/>
      <c r="DE58" s="1085"/>
      <c r="DF58" s="1086"/>
      <c r="DG58" s="1084"/>
      <c r="DH58" s="1085"/>
      <c r="DI58" s="1085"/>
      <c r="DJ58" s="1085"/>
      <c r="DK58" s="1086"/>
      <c r="DL58" s="1084"/>
      <c r="DM58" s="1085"/>
      <c r="DN58" s="1085"/>
      <c r="DO58" s="1085"/>
      <c r="DP58" s="1086"/>
      <c r="DQ58" s="1084"/>
      <c r="DR58" s="1085"/>
      <c r="DS58" s="1085"/>
      <c r="DT58" s="1085"/>
      <c r="DU58" s="1086"/>
      <c r="DV58" s="1087"/>
      <c r="DW58" s="1088"/>
      <c r="DX58" s="1088"/>
      <c r="DY58" s="1088"/>
      <c r="DZ58" s="1089"/>
      <c r="EA58" s="248"/>
    </row>
    <row r="59" spans="1:131" s="249" customFormat="1" ht="26.25" customHeight="1" x14ac:dyDescent="0.15">
      <c r="A59" s="263">
        <v>32</v>
      </c>
      <c r="B59" s="1132"/>
      <c r="C59" s="1133"/>
      <c r="D59" s="1133"/>
      <c r="E59" s="1133"/>
      <c r="F59" s="1133"/>
      <c r="G59" s="1133"/>
      <c r="H59" s="1133"/>
      <c r="I59" s="1133"/>
      <c r="J59" s="1133"/>
      <c r="K59" s="1133"/>
      <c r="L59" s="1133"/>
      <c r="M59" s="1133"/>
      <c r="N59" s="1133"/>
      <c r="O59" s="1133"/>
      <c r="P59" s="1134"/>
      <c r="Q59" s="1135"/>
      <c r="R59" s="1118"/>
      <c r="S59" s="1118"/>
      <c r="T59" s="1118"/>
      <c r="U59" s="1118"/>
      <c r="V59" s="1118"/>
      <c r="W59" s="1118"/>
      <c r="X59" s="1118"/>
      <c r="Y59" s="1118"/>
      <c r="Z59" s="1118"/>
      <c r="AA59" s="1118"/>
      <c r="AB59" s="1118"/>
      <c r="AC59" s="1118"/>
      <c r="AD59" s="1118"/>
      <c r="AE59" s="1136"/>
      <c r="AF59" s="1114"/>
      <c r="AG59" s="1115"/>
      <c r="AH59" s="1115"/>
      <c r="AI59" s="1115"/>
      <c r="AJ59" s="1116"/>
      <c r="AK59" s="1117"/>
      <c r="AL59" s="1118"/>
      <c r="AM59" s="1118"/>
      <c r="AN59" s="1118"/>
      <c r="AO59" s="1118"/>
      <c r="AP59" s="1118"/>
      <c r="AQ59" s="1118"/>
      <c r="AR59" s="1118"/>
      <c r="AS59" s="1118"/>
      <c r="AT59" s="1118"/>
      <c r="AU59" s="1118"/>
      <c r="AV59" s="1118"/>
      <c r="AW59" s="1118"/>
      <c r="AX59" s="1118"/>
      <c r="AY59" s="1118"/>
      <c r="AZ59" s="1119"/>
      <c r="BA59" s="1119"/>
      <c r="BB59" s="1119"/>
      <c r="BC59" s="1119"/>
      <c r="BD59" s="1119"/>
      <c r="BE59" s="1127"/>
      <c r="BF59" s="1127"/>
      <c r="BG59" s="1127"/>
      <c r="BH59" s="1127"/>
      <c r="BI59" s="1128"/>
      <c r="BJ59" s="254"/>
      <c r="BK59" s="254"/>
      <c r="BL59" s="254"/>
      <c r="BM59" s="254"/>
      <c r="BN59" s="254"/>
      <c r="BO59" s="267"/>
      <c r="BP59" s="267"/>
      <c r="BQ59" s="264">
        <v>53</v>
      </c>
      <c r="BR59" s="265"/>
      <c r="BS59" s="1109"/>
      <c r="BT59" s="1110"/>
      <c r="BU59" s="1110"/>
      <c r="BV59" s="1110"/>
      <c r="BW59" s="1110"/>
      <c r="BX59" s="1110"/>
      <c r="BY59" s="1110"/>
      <c r="BZ59" s="1110"/>
      <c r="CA59" s="1110"/>
      <c r="CB59" s="1110"/>
      <c r="CC59" s="1110"/>
      <c r="CD59" s="1110"/>
      <c r="CE59" s="1110"/>
      <c r="CF59" s="1110"/>
      <c r="CG59" s="1111"/>
      <c r="CH59" s="1084"/>
      <c r="CI59" s="1085"/>
      <c r="CJ59" s="1085"/>
      <c r="CK59" s="1085"/>
      <c r="CL59" s="1086"/>
      <c r="CM59" s="1084"/>
      <c r="CN59" s="1085"/>
      <c r="CO59" s="1085"/>
      <c r="CP59" s="1085"/>
      <c r="CQ59" s="1086"/>
      <c r="CR59" s="1084"/>
      <c r="CS59" s="1085"/>
      <c r="CT59" s="1085"/>
      <c r="CU59" s="1085"/>
      <c r="CV59" s="1086"/>
      <c r="CW59" s="1084"/>
      <c r="CX59" s="1085"/>
      <c r="CY59" s="1085"/>
      <c r="CZ59" s="1085"/>
      <c r="DA59" s="1086"/>
      <c r="DB59" s="1084"/>
      <c r="DC59" s="1085"/>
      <c r="DD59" s="1085"/>
      <c r="DE59" s="1085"/>
      <c r="DF59" s="1086"/>
      <c r="DG59" s="1084"/>
      <c r="DH59" s="1085"/>
      <c r="DI59" s="1085"/>
      <c r="DJ59" s="1085"/>
      <c r="DK59" s="1086"/>
      <c r="DL59" s="1084"/>
      <c r="DM59" s="1085"/>
      <c r="DN59" s="1085"/>
      <c r="DO59" s="1085"/>
      <c r="DP59" s="1086"/>
      <c r="DQ59" s="1084"/>
      <c r="DR59" s="1085"/>
      <c r="DS59" s="1085"/>
      <c r="DT59" s="1085"/>
      <c r="DU59" s="1086"/>
      <c r="DV59" s="1087"/>
      <c r="DW59" s="1088"/>
      <c r="DX59" s="1088"/>
      <c r="DY59" s="1088"/>
      <c r="DZ59" s="1089"/>
      <c r="EA59" s="248"/>
    </row>
    <row r="60" spans="1:131" s="249" customFormat="1" ht="26.25" customHeight="1" x14ac:dyDescent="0.15">
      <c r="A60" s="263">
        <v>33</v>
      </c>
      <c r="B60" s="1132"/>
      <c r="C60" s="1133"/>
      <c r="D60" s="1133"/>
      <c r="E60" s="1133"/>
      <c r="F60" s="1133"/>
      <c r="G60" s="1133"/>
      <c r="H60" s="1133"/>
      <c r="I60" s="1133"/>
      <c r="J60" s="1133"/>
      <c r="K60" s="1133"/>
      <c r="L60" s="1133"/>
      <c r="M60" s="1133"/>
      <c r="N60" s="1133"/>
      <c r="O60" s="1133"/>
      <c r="P60" s="1134"/>
      <c r="Q60" s="1135"/>
      <c r="R60" s="1118"/>
      <c r="S60" s="1118"/>
      <c r="T60" s="1118"/>
      <c r="U60" s="1118"/>
      <c r="V60" s="1118"/>
      <c r="W60" s="1118"/>
      <c r="X60" s="1118"/>
      <c r="Y60" s="1118"/>
      <c r="Z60" s="1118"/>
      <c r="AA60" s="1118"/>
      <c r="AB60" s="1118"/>
      <c r="AC60" s="1118"/>
      <c r="AD60" s="1118"/>
      <c r="AE60" s="1136"/>
      <c r="AF60" s="1114"/>
      <c r="AG60" s="1115"/>
      <c r="AH60" s="1115"/>
      <c r="AI60" s="1115"/>
      <c r="AJ60" s="1116"/>
      <c r="AK60" s="1117"/>
      <c r="AL60" s="1118"/>
      <c r="AM60" s="1118"/>
      <c r="AN60" s="1118"/>
      <c r="AO60" s="1118"/>
      <c r="AP60" s="1118"/>
      <c r="AQ60" s="1118"/>
      <c r="AR60" s="1118"/>
      <c r="AS60" s="1118"/>
      <c r="AT60" s="1118"/>
      <c r="AU60" s="1118"/>
      <c r="AV60" s="1118"/>
      <c r="AW60" s="1118"/>
      <c r="AX60" s="1118"/>
      <c r="AY60" s="1118"/>
      <c r="AZ60" s="1119"/>
      <c r="BA60" s="1119"/>
      <c r="BB60" s="1119"/>
      <c r="BC60" s="1119"/>
      <c r="BD60" s="1119"/>
      <c r="BE60" s="1127"/>
      <c r="BF60" s="1127"/>
      <c r="BG60" s="1127"/>
      <c r="BH60" s="1127"/>
      <c r="BI60" s="1128"/>
      <c r="BJ60" s="254"/>
      <c r="BK60" s="254"/>
      <c r="BL60" s="254"/>
      <c r="BM60" s="254"/>
      <c r="BN60" s="254"/>
      <c r="BO60" s="267"/>
      <c r="BP60" s="267"/>
      <c r="BQ60" s="264">
        <v>54</v>
      </c>
      <c r="BR60" s="265"/>
      <c r="BS60" s="1109"/>
      <c r="BT60" s="1110"/>
      <c r="BU60" s="1110"/>
      <c r="BV60" s="1110"/>
      <c r="BW60" s="1110"/>
      <c r="BX60" s="1110"/>
      <c r="BY60" s="1110"/>
      <c r="BZ60" s="1110"/>
      <c r="CA60" s="1110"/>
      <c r="CB60" s="1110"/>
      <c r="CC60" s="1110"/>
      <c r="CD60" s="1110"/>
      <c r="CE60" s="1110"/>
      <c r="CF60" s="1110"/>
      <c r="CG60" s="1111"/>
      <c r="CH60" s="1084"/>
      <c r="CI60" s="1085"/>
      <c r="CJ60" s="1085"/>
      <c r="CK60" s="1085"/>
      <c r="CL60" s="1086"/>
      <c r="CM60" s="1084"/>
      <c r="CN60" s="1085"/>
      <c r="CO60" s="1085"/>
      <c r="CP60" s="1085"/>
      <c r="CQ60" s="1086"/>
      <c r="CR60" s="1084"/>
      <c r="CS60" s="1085"/>
      <c r="CT60" s="1085"/>
      <c r="CU60" s="1085"/>
      <c r="CV60" s="1086"/>
      <c r="CW60" s="1084"/>
      <c r="CX60" s="1085"/>
      <c r="CY60" s="1085"/>
      <c r="CZ60" s="1085"/>
      <c r="DA60" s="1086"/>
      <c r="DB60" s="1084"/>
      <c r="DC60" s="1085"/>
      <c r="DD60" s="1085"/>
      <c r="DE60" s="1085"/>
      <c r="DF60" s="1086"/>
      <c r="DG60" s="1084"/>
      <c r="DH60" s="1085"/>
      <c r="DI60" s="1085"/>
      <c r="DJ60" s="1085"/>
      <c r="DK60" s="1086"/>
      <c r="DL60" s="1084"/>
      <c r="DM60" s="1085"/>
      <c r="DN60" s="1085"/>
      <c r="DO60" s="1085"/>
      <c r="DP60" s="1086"/>
      <c r="DQ60" s="1084"/>
      <c r="DR60" s="1085"/>
      <c r="DS60" s="1085"/>
      <c r="DT60" s="1085"/>
      <c r="DU60" s="1086"/>
      <c r="DV60" s="1087"/>
      <c r="DW60" s="1088"/>
      <c r="DX60" s="1088"/>
      <c r="DY60" s="1088"/>
      <c r="DZ60" s="1089"/>
      <c r="EA60" s="248"/>
    </row>
    <row r="61" spans="1:131" s="249" customFormat="1" ht="26.25" customHeight="1" thickBot="1" x14ac:dyDescent="0.2">
      <c r="A61" s="263">
        <v>34</v>
      </c>
      <c r="B61" s="1132"/>
      <c r="C61" s="1133"/>
      <c r="D61" s="1133"/>
      <c r="E61" s="1133"/>
      <c r="F61" s="1133"/>
      <c r="G61" s="1133"/>
      <c r="H61" s="1133"/>
      <c r="I61" s="1133"/>
      <c r="J61" s="1133"/>
      <c r="K61" s="1133"/>
      <c r="L61" s="1133"/>
      <c r="M61" s="1133"/>
      <c r="N61" s="1133"/>
      <c r="O61" s="1133"/>
      <c r="P61" s="1134"/>
      <c r="Q61" s="1135"/>
      <c r="R61" s="1118"/>
      <c r="S61" s="1118"/>
      <c r="T61" s="1118"/>
      <c r="U61" s="1118"/>
      <c r="V61" s="1118"/>
      <c r="W61" s="1118"/>
      <c r="X61" s="1118"/>
      <c r="Y61" s="1118"/>
      <c r="Z61" s="1118"/>
      <c r="AA61" s="1118"/>
      <c r="AB61" s="1118"/>
      <c r="AC61" s="1118"/>
      <c r="AD61" s="1118"/>
      <c r="AE61" s="1136"/>
      <c r="AF61" s="1114"/>
      <c r="AG61" s="1115"/>
      <c r="AH61" s="1115"/>
      <c r="AI61" s="1115"/>
      <c r="AJ61" s="1116"/>
      <c r="AK61" s="1117"/>
      <c r="AL61" s="1118"/>
      <c r="AM61" s="1118"/>
      <c r="AN61" s="1118"/>
      <c r="AO61" s="1118"/>
      <c r="AP61" s="1118"/>
      <c r="AQ61" s="1118"/>
      <c r="AR61" s="1118"/>
      <c r="AS61" s="1118"/>
      <c r="AT61" s="1118"/>
      <c r="AU61" s="1118"/>
      <c r="AV61" s="1118"/>
      <c r="AW61" s="1118"/>
      <c r="AX61" s="1118"/>
      <c r="AY61" s="1118"/>
      <c r="AZ61" s="1119"/>
      <c r="BA61" s="1119"/>
      <c r="BB61" s="1119"/>
      <c r="BC61" s="1119"/>
      <c r="BD61" s="1119"/>
      <c r="BE61" s="1127"/>
      <c r="BF61" s="1127"/>
      <c r="BG61" s="1127"/>
      <c r="BH61" s="1127"/>
      <c r="BI61" s="1128"/>
      <c r="BJ61" s="254"/>
      <c r="BK61" s="254"/>
      <c r="BL61" s="254"/>
      <c r="BM61" s="254"/>
      <c r="BN61" s="254"/>
      <c r="BO61" s="267"/>
      <c r="BP61" s="267"/>
      <c r="BQ61" s="264">
        <v>55</v>
      </c>
      <c r="BR61" s="265"/>
      <c r="BS61" s="1109"/>
      <c r="BT61" s="1110"/>
      <c r="BU61" s="1110"/>
      <c r="BV61" s="1110"/>
      <c r="BW61" s="1110"/>
      <c r="BX61" s="1110"/>
      <c r="BY61" s="1110"/>
      <c r="BZ61" s="1110"/>
      <c r="CA61" s="1110"/>
      <c r="CB61" s="1110"/>
      <c r="CC61" s="1110"/>
      <c r="CD61" s="1110"/>
      <c r="CE61" s="1110"/>
      <c r="CF61" s="1110"/>
      <c r="CG61" s="1111"/>
      <c r="CH61" s="1084"/>
      <c r="CI61" s="1085"/>
      <c r="CJ61" s="1085"/>
      <c r="CK61" s="1085"/>
      <c r="CL61" s="1086"/>
      <c r="CM61" s="1084"/>
      <c r="CN61" s="1085"/>
      <c r="CO61" s="1085"/>
      <c r="CP61" s="1085"/>
      <c r="CQ61" s="1086"/>
      <c r="CR61" s="1084"/>
      <c r="CS61" s="1085"/>
      <c r="CT61" s="1085"/>
      <c r="CU61" s="1085"/>
      <c r="CV61" s="1086"/>
      <c r="CW61" s="1084"/>
      <c r="CX61" s="1085"/>
      <c r="CY61" s="1085"/>
      <c r="CZ61" s="1085"/>
      <c r="DA61" s="1086"/>
      <c r="DB61" s="1084"/>
      <c r="DC61" s="1085"/>
      <c r="DD61" s="1085"/>
      <c r="DE61" s="1085"/>
      <c r="DF61" s="1086"/>
      <c r="DG61" s="1084"/>
      <c r="DH61" s="1085"/>
      <c r="DI61" s="1085"/>
      <c r="DJ61" s="1085"/>
      <c r="DK61" s="1086"/>
      <c r="DL61" s="1084"/>
      <c r="DM61" s="1085"/>
      <c r="DN61" s="1085"/>
      <c r="DO61" s="1085"/>
      <c r="DP61" s="1086"/>
      <c r="DQ61" s="1084"/>
      <c r="DR61" s="1085"/>
      <c r="DS61" s="1085"/>
      <c r="DT61" s="1085"/>
      <c r="DU61" s="1086"/>
      <c r="DV61" s="1087"/>
      <c r="DW61" s="1088"/>
      <c r="DX61" s="1088"/>
      <c r="DY61" s="1088"/>
      <c r="DZ61" s="1089"/>
      <c r="EA61" s="248"/>
    </row>
    <row r="62" spans="1:131" s="249" customFormat="1" ht="26.25" customHeight="1" x14ac:dyDescent="0.15">
      <c r="A62" s="263">
        <v>35</v>
      </c>
      <c r="B62" s="1132"/>
      <c r="C62" s="1133"/>
      <c r="D62" s="1133"/>
      <c r="E62" s="1133"/>
      <c r="F62" s="1133"/>
      <c r="G62" s="1133"/>
      <c r="H62" s="1133"/>
      <c r="I62" s="1133"/>
      <c r="J62" s="1133"/>
      <c r="K62" s="1133"/>
      <c r="L62" s="1133"/>
      <c r="M62" s="1133"/>
      <c r="N62" s="1133"/>
      <c r="O62" s="1133"/>
      <c r="P62" s="1134"/>
      <c r="Q62" s="1135"/>
      <c r="R62" s="1118"/>
      <c r="S62" s="1118"/>
      <c r="T62" s="1118"/>
      <c r="U62" s="1118"/>
      <c r="V62" s="1118"/>
      <c r="W62" s="1118"/>
      <c r="X62" s="1118"/>
      <c r="Y62" s="1118"/>
      <c r="Z62" s="1118"/>
      <c r="AA62" s="1118"/>
      <c r="AB62" s="1118"/>
      <c r="AC62" s="1118"/>
      <c r="AD62" s="1118"/>
      <c r="AE62" s="1136"/>
      <c r="AF62" s="1114"/>
      <c r="AG62" s="1115"/>
      <c r="AH62" s="1115"/>
      <c r="AI62" s="1115"/>
      <c r="AJ62" s="1116"/>
      <c r="AK62" s="1117"/>
      <c r="AL62" s="1118"/>
      <c r="AM62" s="1118"/>
      <c r="AN62" s="1118"/>
      <c r="AO62" s="1118"/>
      <c r="AP62" s="1118"/>
      <c r="AQ62" s="1118"/>
      <c r="AR62" s="1118"/>
      <c r="AS62" s="1118"/>
      <c r="AT62" s="1118"/>
      <c r="AU62" s="1118"/>
      <c r="AV62" s="1118"/>
      <c r="AW62" s="1118"/>
      <c r="AX62" s="1118"/>
      <c r="AY62" s="1118"/>
      <c r="AZ62" s="1119"/>
      <c r="BA62" s="1119"/>
      <c r="BB62" s="1119"/>
      <c r="BC62" s="1119"/>
      <c r="BD62" s="1119"/>
      <c r="BE62" s="1127"/>
      <c r="BF62" s="1127"/>
      <c r="BG62" s="1127"/>
      <c r="BH62" s="1127"/>
      <c r="BI62" s="1128"/>
      <c r="BJ62" s="1129" t="s">
        <v>414</v>
      </c>
      <c r="BK62" s="1130"/>
      <c r="BL62" s="1130"/>
      <c r="BM62" s="1130"/>
      <c r="BN62" s="1131"/>
      <c r="BO62" s="267"/>
      <c r="BP62" s="267"/>
      <c r="BQ62" s="264">
        <v>56</v>
      </c>
      <c r="BR62" s="265"/>
      <c r="BS62" s="1109"/>
      <c r="BT62" s="1110"/>
      <c r="BU62" s="1110"/>
      <c r="BV62" s="1110"/>
      <c r="BW62" s="1110"/>
      <c r="BX62" s="1110"/>
      <c r="BY62" s="1110"/>
      <c r="BZ62" s="1110"/>
      <c r="CA62" s="1110"/>
      <c r="CB62" s="1110"/>
      <c r="CC62" s="1110"/>
      <c r="CD62" s="1110"/>
      <c r="CE62" s="1110"/>
      <c r="CF62" s="1110"/>
      <c r="CG62" s="1111"/>
      <c r="CH62" s="1084"/>
      <c r="CI62" s="1085"/>
      <c r="CJ62" s="1085"/>
      <c r="CK62" s="1085"/>
      <c r="CL62" s="1086"/>
      <c r="CM62" s="1084"/>
      <c r="CN62" s="1085"/>
      <c r="CO62" s="1085"/>
      <c r="CP62" s="1085"/>
      <c r="CQ62" s="1086"/>
      <c r="CR62" s="1084"/>
      <c r="CS62" s="1085"/>
      <c r="CT62" s="1085"/>
      <c r="CU62" s="1085"/>
      <c r="CV62" s="1086"/>
      <c r="CW62" s="1084"/>
      <c r="CX62" s="1085"/>
      <c r="CY62" s="1085"/>
      <c r="CZ62" s="1085"/>
      <c r="DA62" s="1086"/>
      <c r="DB62" s="1084"/>
      <c r="DC62" s="1085"/>
      <c r="DD62" s="1085"/>
      <c r="DE62" s="1085"/>
      <c r="DF62" s="1086"/>
      <c r="DG62" s="1084"/>
      <c r="DH62" s="1085"/>
      <c r="DI62" s="1085"/>
      <c r="DJ62" s="1085"/>
      <c r="DK62" s="1086"/>
      <c r="DL62" s="1084"/>
      <c r="DM62" s="1085"/>
      <c r="DN62" s="1085"/>
      <c r="DO62" s="1085"/>
      <c r="DP62" s="1086"/>
      <c r="DQ62" s="1084"/>
      <c r="DR62" s="1085"/>
      <c r="DS62" s="1085"/>
      <c r="DT62" s="1085"/>
      <c r="DU62" s="1086"/>
      <c r="DV62" s="1087"/>
      <c r="DW62" s="1088"/>
      <c r="DX62" s="1088"/>
      <c r="DY62" s="1088"/>
      <c r="DZ62" s="1089"/>
      <c r="EA62" s="248"/>
    </row>
    <row r="63" spans="1:131" s="249" customFormat="1" ht="26.25" customHeight="1" thickBot="1" x14ac:dyDescent="0.2">
      <c r="A63" s="266" t="s">
        <v>395</v>
      </c>
      <c r="B63" s="1039" t="s">
        <v>415</v>
      </c>
      <c r="C63" s="1040"/>
      <c r="D63" s="1040"/>
      <c r="E63" s="1040"/>
      <c r="F63" s="1040"/>
      <c r="G63" s="1040"/>
      <c r="H63" s="1040"/>
      <c r="I63" s="1040"/>
      <c r="J63" s="1040"/>
      <c r="K63" s="1040"/>
      <c r="L63" s="1040"/>
      <c r="M63" s="1040"/>
      <c r="N63" s="1040"/>
      <c r="O63" s="1040"/>
      <c r="P63" s="1041"/>
      <c r="Q63" s="1057"/>
      <c r="R63" s="1058"/>
      <c r="S63" s="1058"/>
      <c r="T63" s="1058"/>
      <c r="U63" s="1058"/>
      <c r="V63" s="1058"/>
      <c r="W63" s="1058"/>
      <c r="X63" s="1058"/>
      <c r="Y63" s="1058"/>
      <c r="Z63" s="1058"/>
      <c r="AA63" s="1058"/>
      <c r="AB63" s="1058"/>
      <c r="AC63" s="1058"/>
      <c r="AD63" s="1058"/>
      <c r="AE63" s="1123"/>
      <c r="AF63" s="1124">
        <v>1942</v>
      </c>
      <c r="AG63" s="1054"/>
      <c r="AH63" s="1054"/>
      <c r="AI63" s="1054"/>
      <c r="AJ63" s="1125"/>
      <c r="AK63" s="1126"/>
      <c r="AL63" s="1058"/>
      <c r="AM63" s="1058"/>
      <c r="AN63" s="1058"/>
      <c r="AO63" s="1058"/>
      <c r="AP63" s="1054">
        <v>13307</v>
      </c>
      <c r="AQ63" s="1054"/>
      <c r="AR63" s="1054"/>
      <c r="AS63" s="1054"/>
      <c r="AT63" s="1054"/>
      <c r="AU63" s="1054">
        <v>5803</v>
      </c>
      <c r="AV63" s="1054"/>
      <c r="AW63" s="1054"/>
      <c r="AX63" s="1054"/>
      <c r="AY63" s="1054"/>
      <c r="AZ63" s="1120"/>
      <c r="BA63" s="1120"/>
      <c r="BB63" s="1120"/>
      <c r="BC63" s="1120"/>
      <c r="BD63" s="1120"/>
      <c r="BE63" s="1055"/>
      <c r="BF63" s="1055"/>
      <c r="BG63" s="1055"/>
      <c r="BH63" s="1055"/>
      <c r="BI63" s="1056"/>
      <c r="BJ63" s="1121" t="s">
        <v>416</v>
      </c>
      <c r="BK63" s="1046"/>
      <c r="BL63" s="1046"/>
      <c r="BM63" s="1046"/>
      <c r="BN63" s="1122"/>
      <c r="BO63" s="267"/>
      <c r="BP63" s="267"/>
      <c r="BQ63" s="264">
        <v>57</v>
      </c>
      <c r="BR63" s="265"/>
      <c r="BS63" s="1109"/>
      <c r="BT63" s="1110"/>
      <c r="BU63" s="1110"/>
      <c r="BV63" s="1110"/>
      <c r="BW63" s="1110"/>
      <c r="BX63" s="1110"/>
      <c r="BY63" s="1110"/>
      <c r="BZ63" s="1110"/>
      <c r="CA63" s="1110"/>
      <c r="CB63" s="1110"/>
      <c r="CC63" s="1110"/>
      <c r="CD63" s="1110"/>
      <c r="CE63" s="1110"/>
      <c r="CF63" s="1110"/>
      <c r="CG63" s="1111"/>
      <c r="CH63" s="1084"/>
      <c r="CI63" s="1085"/>
      <c r="CJ63" s="1085"/>
      <c r="CK63" s="1085"/>
      <c r="CL63" s="1086"/>
      <c r="CM63" s="1084"/>
      <c r="CN63" s="1085"/>
      <c r="CO63" s="1085"/>
      <c r="CP63" s="1085"/>
      <c r="CQ63" s="1086"/>
      <c r="CR63" s="1084"/>
      <c r="CS63" s="1085"/>
      <c r="CT63" s="1085"/>
      <c r="CU63" s="1085"/>
      <c r="CV63" s="1086"/>
      <c r="CW63" s="1084"/>
      <c r="CX63" s="1085"/>
      <c r="CY63" s="1085"/>
      <c r="CZ63" s="1085"/>
      <c r="DA63" s="1086"/>
      <c r="DB63" s="1084"/>
      <c r="DC63" s="1085"/>
      <c r="DD63" s="1085"/>
      <c r="DE63" s="1085"/>
      <c r="DF63" s="1086"/>
      <c r="DG63" s="1084"/>
      <c r="DH63" s="1085"/>
      <c r="DI63" s="1085"/>
      <c r="DJ63" s="1085"/>
      <c r="DK63" s="1086"/>
      <c r="DL63" s="1084"/>
      <c r="DM63" s="1085"/>
      <c r="DN63" s="1085"/>
      <c r="DO63" s="1085"/>
      <c r="DP63" s="1086"/>
      <c r="DQ63" s="1084"/>
      <c r="DR63" s="1085"/>
      <c r="DS63" s="1085"/>
      <c r="DT63" s="1085"/>
      <c r="DU63" s="1086"/>
      <c r="DV63" s="1087"/>
      <c r="DW63" s="1088"/>
      <c r="DX63" s="1088"/>
      <c r="DY63" s="1088"/>
      <c r="DZ63" s="1089"/>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09"/>
      <c r="BT64" s="1110"/>
      <c r="BU64" s="1110"/>
      <c r="BV64" s="1110"/>
      <c r="BW64" s="1110"/>
      <c r="BX64" s="1110"/>
      <c r="BY64" s="1110"/>
      <c r="BZ64" s="1110"/>
      <c r="CA64" s="1110"/>
      <c r="CB64" s="1110"/>
      <c r="CC64" s="1110"/>
      <c r="CD64" s="1110"/>
      <c r="CE64" s="1110"/>
      <c r="CF64" s="1110"/>
      <c r="CG64" s="1111"/>
      <c r="CH64" s="1084"/>
      <c r="CI64" s="1085"/>
      <c r="CJ64" s="1085"/>
      <c r="CK64" s="1085"/>
      <c r="CL64" s="1086"/>
      <c r="CM64" s="1084"/>
      <c r="CN64" s="1085"/>
      <c r="CO64" s="1085"/>
      <c r="CP64" s="1085"/>
      <c r="CQ64" s="1086"/>
      <c r="CR64" s="1084"/>
      <c r="CS64" s="1085"/>
      <c r="CT64" s="1085"/>
      <c r="CU64" s="1085"/>
      <c r="CV64" s="1086"/>
      <c r="CW64" s="1084"/>
      <c r="CX64" s="1085"/>
      <c r="CY64" s="1085"/>
      <c r="CZ64" s="1085"/>
      <c r="DA64" s="1086"/>
      <c r="DB64" s="1084"/>
      <c r="DC64" s="1085"/>
      <c r="DD64" s="1085"/>
      <c r="DE64" s="1085"/>
      <c r="DF64" s="1086"/>
      <c r="DG64" s="1084"/>
      <c r="DH64" s="1085"/>
      <c r="DI64" s="1085"/>
      <c r="DJ64" s="1085"/>
      <c r="DK64" s="1086"/>
      <c r="DL64" s="1084"/>
      <c r="DM64" s="1085"/>
      <c r="DN64" s="1085"/>
      <c r="DO64" s="1085"/>
      <c r="DP64" s="1086"/>
      <c r="DQ64" s="1084"/>
      <c r="DR64" s="1085"/>
      <c r="DS64" s="1085"/>
      <c r="DT64" s="1085"/>
      <c r="DU64" s="1086"/>
      <c r="DV64" s="1087"/>
      <c r="DW64" s="1088"/>
      <c r="DX64" s="1088"/>
      <c r="DY64" s="1088"/>
      <c r="DZ64" s="1089"/>
      <c r="EA64" s="248"/>
    </row>
    <row r="65" spans="1:131" s="249" customFormat="1" ht="26.25" customHeight="1" thickBot="1" x14ac:dyDescent="0.2">
      <c r="A65" s="254" t="s">
        <v>417</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09"/>
      <c r="BT65" s="1110"/>
      <c r="BU65" s="1110"/>
      <c r="BV65" s="1110"/>
      <c r="BW65" s="1110"/>
      <c r="BX65" s="1110"/>
      <c r="BY65" s="1110"/>
      <c r="BZ65" s="1110"/>
      <c r="CA65" s="1110"/>
      <c r="CB65" s="1110"/>
      <c r="CC65" s="1110"/>
      <c r="CD65" s="1110"/>
      <c r="CE65" s="1110"/>
      <c r="CF65" s="1110"/>
      <c r="CG65" s="1111"/>
      <c r="CH65" s="1084"/>
      <c r="CI65" s="1085"/>
      <c r="CJ65" s="1085"/>
      <c r="CK65" s="1085"/>
      <c r="CL65" s="1086"/>
      <c r="CM65" s="1084"/>
      <c r="CN65" s="1085"/>
      <c r="CO65" s="1085"/>
      <c r="CP65" s="1085"/>
      <c r="CQ65" s="1086"/>
      <c r="CR65" s="1084"/>
      <c r="CS65" s="1085"/>
      <c r="CT65" s="1085"/>
      <c r="CU65" s="1085"/>
      <c r="CV65" s="1086"/>
      <c r="CW65" s="1084"/>
      <c r="CX65" s="1085"/>
      <c r="CY65" s="1085"/>
      <c r="CZ65" s="1085"/>
      <c r="DA65" s="1086"/>
      <c r="DB65" s="1084"/>
      <c r="DC65" s="1085"/>
      <c r="DD65" s="1085"/>
      <c r="DE65" s="1085"/>
      <c r="DF65" s="1086"/>
      <c r="DG65" s="1084"/>
      <c r="DH65" s="1085"/>
      <c r="DI65" s="1085"/>
      <c r="DJ65" s="1085"/>
      <c r="DK65" s="1086"/>
      <c r="DL65" s="1084"/>
      <c r="DM65" s="1085"/>
      <c r="DN65" s="1085"/>
      <c r="DO65" s="1085"/>
      <c r="DP65" s="1086"/>
      <c r="DQ65" s="1084"/>
      <c r="DR65" s="1085"/>
      <c r="DS65" s="1085"/>
      <c r="DT65" s="1085"/>
      <c r="DU65" s="1086"/>
      <c r="DV65" s="1087"/>
      <c r="DW65" s="1088"/>
      <c r="DX65" s="1088"/>
      <c r="DY65" s="1088"/>
      <c r="DZ65" s="1089"/>
      <c r="EA65" s="248"/>
    </row>
    <row r="66" spans="1:131" s="249" customFormat="1" ht="26.25" customHeight="1" x14ac:dyDescent="0.15">
      <c r="A66" s="1090" t="s">
        <v>418</v>
      </c>
      <c r="B66" s="1091"/>
      <c r="C66" s="1091"/>
      <c r="D66" s="1091"/>
      <c r="E66" s="1091"/>
      <c r="F66" s="1091"/>
      <c r="G66" s="1091"/>
      <c r="H66" s="1091"/>
      <c r="I66" s="1091"/>
      <c r="J66" s="1091"/>
      <c r="K66" s="1091"/>
      <c r="L66" s="1091"/>
      <c r="M66" s="1091"/>
      <c r="N66" s="1091"/>
      <c r="O66" s="1091"/>
      <c r="P66" s="1092"/>
      <c r="Q66" s="1096" t="s">
        <v>419</v>
      </c>
      <c r="R66" s="1097"/>
      <c r="S66" s="1097"/>
      <c r="T66" s="1097"/>
      <c r="U66" s="1098"/>
      <c r="V66" s="1096" t="s">
        <v>400</v>
      </c>
      <c r="W66" s="1097"/>
      <c r="X66" s="1097"/>
      <c r="Y66" s="1097"/>
      <c r="Z66" s="1098"/>
      <c r="AA66" s="1096" t="s">
        <v>401</v>
      </c>
      <c r="AB66" s="1097"/>
      <c r="AC66" s="1097"/>
      <c r="AD66" s="1097"/>
      <c r="AE66" s="1098"/>
      <c r="AF66" s="1102" t="s">
        <v>402</v>
      </c>
      <c r="AG66" s="1103"/>
      <c r="AH66" s="1103"/>
      <c r="AI66" s="1103"/>
      <c r="AJ66" s="1104"/>
      <c r="AK66" s="1096" t="s">
        <v>403</v>
      </c>
      <c r="AL66" s="1091"/>
      <c r="AM66" s="1091"/>
      <c r="AN66" s="1091"/>
      <c r="AO66" s="1092"/>
      <c r="AP66" s="1096" t="s">
        <v>404</v>
      </c>
      <c r="AQ66" s="1097"/>
      <c r="AR66" s="1097"/>
      <c r="AS66" s="1097"/>
      <c r="AT66" s="1098"/>
      <c r="AU66" s="1096" t="s">
        <v>420</v>
      </c>
      <c r="AV66" s="1097"/>
      <c r="AW66" s="1097"/>
      <c r="AX66" s="1097"/>
      <c r="AY66" s="1098"/>
      <c r="AZ66" s="1096" t="s">
        <v>382</v>
      </c>
      <c r="BA66" s="1097"/>
      <c r="BB66" s="1097"/>
      <c r="BC66" s="1097"/>
      <c r="BD66" s="1112"/>
      <c r="BE66" s="267"/>
      <c r="BF66" s="267"/>
      <c r="BG66" s="267"/>
      <c r="BH66" s="267"/>
      <c r="BI66" s="267"/>
      <c r="BJ66" s="267"/>
      <c r="BK66" s="267"/>
      <c r="BL66" s="267"/>
      <c r="BM66" s="267"/>
      <c r="BN66" s="267"/>
      <c r="BO66" s="267"/>
      <c r="BP66" s="267"/>
      <c r="BQ66" s="264">
        <v>60</v>
      </c>
      <c r="BR66" s="269"/>
      <c r="BS66" s="1048"/>
      <c r="BT66" s="1049"/>
      <c r="BU66" s="1049"/>
      <c r="BV66" s="1049"/>
      <c r="BW66" s="1049"/>
      <c r="BX66" s="1049"/>
      <c r="BY66" s="1049"/>
      <c r="BZ66" s="1049"/>
      <c r="CA66" s="1049"/>
      <c r="CB66" s="1049"/>
      <c r="CC66" s="1049"/>
      <c r="CD66" s="1049"/>
      <c r="CE66" s="1049"/>
      <c r="CF66" s="1049"/>
      <c r="CG66" s="1050"/>
      <c r="CH66" s="1051"/>
      <c r="CI66" s="1052"/>
      <c r="CJ66" s="1052"/>
      <c r="CK66" s="1052"/>
      <c r="CL66" s="1053"/>
      <c r="CM66" s="1051"/>
      <c r="CN66" s="1052"/>
      <c r="CO66" s="1052"/>
      <c r="CP66" s="1052"/>
      <c r="CQ66" s="1053"/>
      <c r="CR66" s="1051"/>
      <c r="CS66" s="1052"/>
      <c r="CT66" s="1052"/>
      <c r="CU66" s="1052"/>
      <c r="CV66" s="1053"/>
      <c r="CW66" s="1051"/>
      <c r="CX66" s="1052"/>
      <c r="CY66" s="1052"/>
      <c r="CZ66" s="1052"/>
      <c r="DA66" s="1053"/>
      <c r="DB66" s="1051"/>
      <c r="DC66" s="1052"/>
      <c r="DD66" s="1052"/>
      <c r="DE66" s="1052"/>
      <c r="DF66" s="1053"/>
      <c r="DG66" s="1051"/>
      <c r="DH66" s="1052"/>
      <c r="DI66" s="1052"/>
      <c r="DJ66" s="1052"/>
      <c r="DK66" s="1053"/>
      <c r="DL66" s="1051"/>
      <c r="DM66" s="1052"/>
      <c r="DN66" s="1052"/>
      <c r="DO66" s="1052"/>
      <c r="DP66" s="1053"/>
      <c r="DQ66" s="1051"/>
      <c r="DR66" s="1052"/>
      <c r="DS66" s="1052"/>
      <c r="DT66" s="1052"/>
      <c r="DU66" s="1053"/>
      <c r="DV66" s="1036"/>
      <c r="DW66" s="1037"/>
      <c r="DX66" s="1037"/>
      <c r="DY66" s="1037"/>
      <c r="DZ66" s="1038"/>
      <c r="EA66" s="248"/>
    </row>
    <row r="67" spans="1:131" s="249" customFormat="1" ht="26.25" customHeight="1" thickBot="1" x14ac:dyDescent="0.2">
      <c r="A67" s="1093"/>
      <c r="B67" s="1094"/>
      <c r="C67" s="1094"/>
      <c r="D67" s="1094"/>
      <c r="E67" s="1094"/>
      <c r="F67" s="1094"/>
      <c r="G67" s="1094"/>
      <c r="H67" s="1094"/>
      <c r="I67" s="1094"/>
      <c r="J67" s="1094"/>
      <c r="K67" s="1094"/>
      <c r="L67" s="1094"/>
      <c r="M67" s="1094"/>
      <c r="N67" s="1094"/>
      <c r="O67" s="1094"/>
      <c r="P67" s="1095"/>
      <c r="Q67" s="1099"/>
      <c r="R67" s="1100"/>
      <c r="S67" s="1100"/>
      <c r="T67" s="1100"/>
      <c r="U67" s="1101"/>
      <c r="V67" s="1099"/>
      <c r="W67" s="1100"/>
      <c r="X67" s="1100"/>
      <c r="Y67" s="1100"/>
      <c r="Z67" s="1101"/>
      <c r="AA67" s="1099"/>
      <c r="AB67" s="1100"/>
      <c r="AC67" s="1100"/>
      <c r="AD67" s="1100"/>
      <c r="AE67" s="1101"/>
      <c r="AF67" s="1105"/>
      <c r="AG67" s="1106"/>
      <c r="AH67" s="1106"/>
      <c r="AI67" s="1106"/>
      <c r="AJ67" s="1107"/>
      <c r="AK67" s="1108"/>
      <c r="AL67" s="1094"/>
      <c r="AM67" s="1094"/>
      <c r="AN67" s="1094"/>
      <c r="AO67" s="1095"/>
      <c r="AP67" s="1099"/>
      <c r="AQ67" s="1100"/>
      <c r="AR67" s="1100"/>
      <c r="AS67" s="1100"/>
      <c r="AT67" s="1101"/>
      <c r="AU67" s="1099"/>
      <c r="AV67" s="1100"/>
      <c r="AW67" s="1100"/>
      <c r="AX67" s="1100"/>
      <c r="AY67" s="1101"/>
      <c r="AZ67" s="1099"/>
      <c r="BA67" s="1100"/>
      <c r="BB67" s="1100"/>
      <c r="BC67" s="1100"/>
      <c r="BD67" s="1113"/>
      <c r="BE67" s="267"/>
      <c r="BF67" s="267"/>
      <c r="BG67" s="267"/>
      <c r="BH67" s="267"/>
      <c r="BI67" s="267"/>
      <c r="BJ67" s="267"/>
      <c r="BK67" s="267"/>
      <c r="BL67" s="267"/>
      <c r="BM67" s="267"/>
      <c r="BN67" s="267"/>
      <c r="BO67" s="267"/>
      <c r="BP67" s="267"/>
      <c r="BQ67" s="264">
        <v>61</v>
      </c>
      <c r="BR67" s="269"/>
      <c r="BS67" s="1048"/>
      <c r="BT67" s="1049"/>
      <c r="BU67" s="1049"/>
      <c r="BV67" s="1049"/>
      <c r="BW67" s="1049"/>
      <c r="BX67" s="1049"/>
      <c r="BY67" s="1049"/>
      <c r="BZ67" s="1049"/>
      <c r="CA67" s="1049"/>
      <c r="CB67" s="1049"/>
      <c r="CC67" s="1049"/>
      <c r="CD67" s="1049"/>
      <c r="CE67" s="1049"/>
      <c r="CF67" s="1049"/>
      <c r="CG67" s="1050"/>
      <c r="CH67" s="1051"/>
      <c r="CI67" s="1052"/>
      <c r="CJ67" s="1052"/>
      <c r="CK67" s="1052"/>
      <c r="CL67" s="1053"/>
      <c r="CM67" s="1051"/>
      <c r="CN67" s="1052"/>
      <c r="CO67" s="1052"/>
      <c r="CP67" s="1052"/>
      <c r="CQ67" s="1053"/>
      <c r="CR67" s="1051"/>
      <c r="CS67" s="1052"/>
      <c r="CT67" s="1052"/>
      <c r="CU67" s="1052"/>
      <c r="CV67" s="1053"/>
      <c r="CW67" s="1051"/>
      <c r="CX67" s="1052"/>
      <c r="CY67" s="1052"/>
      <c r="CZ67" s="1052"/>
      <c r="DA67" s="1053"/>
      <c r="DB67" s="1051"/>
      <c r="DC67" s="1052"/>
      <c r="DD67" s="1052"/>
      <c r="DE67" s="1052"/>
      <c r="DF67" s="1053"/>
      <c r="DG67" s="1051"/>
      <c r="DH67" s="1052"/>
      <c r="DI67" s="1052"/>
      <c r="DJ67" s="1052"/>
      <c r="DK67" s="1053"/>
      <c r="DL67" s="1051"/>
      <c r="DM67" s="1052"/>
      <c r="DN67" s="1052"/>
      <c r="DO67" s="1052"/>
      <c r="DP67" s="1053"/>
      <c r="DQ67" s="1051"/>
      <c r="DR67" s="1052"/>
      <c r="DS67" s="1052"/>
      <c r="DT67" s="1052"/>
      <c r="DU67" s="1053"/>
      <c r="DV67" s="1036"/>
      <c r="DW67" s="1037"/>
      <c r="DX67" s="1037"/>
      <c r="DY67" s="1037"/>
      <c r="DZ67" s="1038"/>
      <c r="EA67" s="248"/>
    </row>
    <row r="68" spans="1:131" s="249" customFormat="1" ht="26.25" customHeight="1" thickTop="1" x14ac:dyDescent="0.15">
      <c r="A68" s="260">
        <v>1</v>
      </c>
      <c r="B68" s="1080" t="s">
        <v>596</v>
      </c>
      <c r="C68" s="1081"/>
      <c r="D68" s="1081"/>
      <c r="E68" s="1081"/>
      <c r="F68" s="1081"/>
      <c r="G68" s="1081"/>
      <c r="H68" s="1081"/>
      <c r="I68" s="1081"/>
      <c r="J68" s="1081"/>
      <c r="K68" s="1081"/>
      <c r="L68" s="1081"/>
      <c r="M68" s="1081"/>
      <c r="N68" s="1081"/>
      <c r="O68" s="1081"/>
      <c r="P68" s="1082"/>
      <c r="Q68" s="1083">
        <v>11607</v>
      </c>
      <c r="R68" s="1077"/>
      <c r="S68" s="1077"/>
      <c r="T68" s="1077"/>
      <c r="U68" s="1077"/>
      <c r="V68" s="1077">
        <v>9967</v>
      </c>
      <c r="W68" s="1077"/>
      <c r="X68" s="1077"/>
      <c r="Y68" s="1077"/>
      <c r="Z68" s="1077"/>
      <c r="AA68" s="1077">
        <v>1640</v>
      </c>
      <c r="AB68" s="1077"/>
      <c r="AC68" s="1077"/>
      <c r="AD68" s="1077"/>
      <c r="AE68" s="1077"/>
      <c r="AF68" s="1077">
        <v>8226</v>
      </c>
      <c r="AG68" s="1077"/>
      <c r="AH68" s="1077"/>
      <c r="AI68" s="1077"/>
      <c r="AJ68" s="1077"/>
      <c r="AK68" s="1077" t="s">
        <v>600</v>
      </c>
      <c r="AL68" s="1077"/>
      <c r="AM68" s="1077"/>
      <c r="AN68" s="1077"/>
      <c r="AO68" s="1077"/>
      <c r="AP68" s="1077">
        <v>11466</v>
      </c>
      <c r="AQ68" s="1077"/>
      <c r="AR68" s="1077"/>
      <c r="AS68" s="1077"/>
      <c r="AT68" s="1077"/>
      <c r="AU68" s="1077" t="s">
        <v>600</v>
      </c>
      <c r="AV68" s="1077"/>
      <c r="AW68" s="1077"/>
      <c r="AX68" s="1077"/>
      <c r="AY68" s="1077"/>
      <c r="AZ68" s="1078" t="s">
        <v>601</v>
      </c>
      <c r="BA68" s="1078"/>
      <c r="BB68" s="1078"/>
      <c r="BC68" s="1078"/>
      <c r="BD68" s="1079"/>
      <c r="BE68" s="267"/>
      <c r="BF68" s="267"/>
      <c r="BG68" s="267"/>
      <c r="BH68" s="267"/>
      <c r="BI68" s="267"/>
      <c r="BJ68" s="267"/>
      <c r="BK68" s="267"/>
      <c r="BL68" s="267"/>
      <c r="BM68" s="267"/>
      <c r="BN68" s="267"/>
      <c r="BO68" s="267"/>
      <c r="BP68" s="267"/>
      <c r="BQ68" s="264">
        <v>62</v>
      </c>
      <c r="BR68" s="269"/>
      <c r="BS68" s="1048"/>
      <c r="BT68" s="1049"/>
      <c r="BU68" s="1049"/>
      <c r="BV68" s="1049"/>
      <c r="BW68" s="1049"/>
      <c r="BX68" s="1049"/>
      <c r="BY68" s="1049"/>
      <c r="BZ68" s="1049"/>
      <c r="CA68" s="1049"/>
      <c r="CB68" s="1049"/>
      <c r="CC68" s="1049"/>
      <c r="CD68" s="1049"/>
      <c r="CE68" s="1049"/>
      <c r="CF68" s="1049"/>
      <c r="CG68" s="1050"/>
      <c r="CH68" s="1051"/>
      <c r="CI68" s="1052"/>
      <c r="CJ68" s="1052"/>
      <c r="CK68" s="1052"/>
      <c r="CL68" s="1053"/>
      <c r="CM68" s="1051"/>
      <c r="CN68" s="1052"/>
      <c r="CO68" s="1052"/>
      <c r="CP68" s="1052"/>
      <c r="CQ68" s="1053"/>
      <c r="CR68" s="1051"/>
      <c r="CS68" s="1052"/>
      <c r="CT68" s="1052"/>
      <c r="CU68" s="1052"/>
      <c r="CV68" s="1053"/>
      <c r="CW68" s="1051"/>
      <c r="CX68" s="1052"/>
      <c r="CY68" s="1052"/>
      <c r="CZ68" s="1052"/>
      <c r="DA68" s="1053"/>
      <c r="DB68" s="1051"/>
      <c r="DC68" s="1052"/>
      <c r="DD68" s="1052"/>
      <c r="DE68" s="1052"/>
      <c r="DF68" s="1053"/>
      <c r="DG68" s="1051"/>
      <c r="DH68" s="1052"/>
      <c r="DI68" s="1052"/>
      <c r="DJ68" s="1052"/>
      <c r="DK68" s="1053"/>
      <c r="DL68" s="1051"/>
      <c r="DM68" s="1052"/>
      <c r="DN68" s="1052"/>
      <c r="DO68" s="1052"/>
      <c r="DP68" s="1053"/>
      <c r="DQ68" s="1051"/>
      <c r="DR68" s="1052"/>
      <c r="DS68" s="1052"/>
      <c r="DT68" s="1052"/>
      <c r="DU68" s="1053"/>
      <c r="DV68" s="1036"/>
      <c r="DW68" s="1037"/>
      <c r="DX68" s="1037"/>
      <c r="DY68" s="1037"/>
      <c r="DZ68" s="1038"/>
      <c r="EA68" s="248"/>
    </row>
    <row r="69" spans="1:131" s="249" customFormat="1" ht="26.25" customHeight="1" x14ac:dyDescent="0.15">
      <c r="A69" s="263">
        <v>2</v>
      </c>
      <c r="B69" s="1069" t="s">
        <v>580</v>
      </c>
      <c r="C69" s="1070"/>
      <c r="D69" s="1070"/>
      <c r="E69" s="1070"/>
      <c r="F69" s="1070"/>
      <c r="G69" s="1070"/>
      <c r="H69" s="1070"/>
      <c r="I69" s="1070"/>
      <c r="J69" s="1070"/>
      <c r="K69" s="1070"/>
      <c r="L69" s="1070"/>
      <c r="M69" s="1070"/>
      <c r="N69" s="1070"/>
      <c r="O69" s="1070"/>
      <c r="P69" s="1071"/>
      <c r="Q69" s="1072">
        <v>2967</v>
      </c>
      <c r="R69" s="1066"/>
      <c r="S69" s="1066"/>
      <c r="T69" s="1066"/>
      <c r="U69" s="1066"/>
      <c r="V69" s="1066">
        <v>2922</v>
      </c>
      <c r="W69" s="1066"/>
      <c r="X69" s="1066"/>
      <c r="Y69" s="1066"/>
      <c r="Z69" s="1066"/>
      <c r="AA69" s="1066">
        <v>45</v>
      </c>
      <c r="AB69" s="1066"/>
      <c r="AC69" s="1066"/>
      <c r="AD69" s="1066"/>
      <c r="AE69" s="1066"/>
      <c r="AF69" s="1066">
        <v>45</v>
      </c>
      <c r="AG69" s="1066"/>
      <c r="AH69" s="1066"/>
      <c r="AI69" s="1066"/>
      <c r="AJ69" s="1066"/>
      <c r="AK69" s="1066">
        <v>25</v>
      </c>
      <c r="AL69" s="1066"/>
      <c r="AM69" s="1066"/>
      <c r="AN69" s="1066"/>
      <c r="AO69" s="1066"/>
      <c r="AP69" s="1066">
        <v>862</v>
      </c>
      <c r="AQ69" s="1066"/>
      <c r="AR69" s="1066"/>
      <c r="AS69" s="1066"/>
      <c r="AT69" s="1066"/>
      <c r="AU69" s="1066" t="s">
        <v>602</v>
      </c>
      <c r="AV69" s="1066"/>
      <c r="AW69" s="1066"/>
      <c r="AX69" s="1066"/>
      <c r="AY69" s="1066"/>
      <c r="AZ69" s="1067"/>
      <c r="BA69" s="1067"/>
      <c r="BB69" s="1067"/>
      <c r="BC69" s="1067"/>
      <c r="BD69" s="1068"/>
      <c r="BE69" s="267"/>
      <c r="BF69" s="267"/>
      <c r="BG69" s="267"/>
      <c r="BH69" s="267"/>
      <c r="BI69" s="267"/>
      <c r="BJ69" s="267"/>
      <c r="BK69" s="267"/>
      <c r="BL69" s="267"/>
      <c r="BM69" s="267"/>
      <c r="BN69" s="267"/>
      <c r="BO69" s="267"/>
      <c r="BP69" s="267"/>
      <c r="BQ69" s="264">
        <v>63</v>
      </c>
      <c r="BR69" s="269"/>
      <c r="BS69" s="1048"/>
      <c r="BT69" s="1049"/>
      <c r="BU69" s="1049"/>
      <c r="BV69" s="1049"/>
      <c r="BW69" s="1049"/>
      <c r="BX69" s="1049"/>
      <c r="BY69" s="1049"/>
      <c r="BZ69" s="1049"/>
      <c r="CA69" s="1049"/>
      <c r="CB69" s="1049"/>
      <c r="CC69" s="1049"/>
      <c r="CD69" s="1049"/>
      <c r="CE69" s="1049"/>
      <c r="CF69" s="1049"/>
      <c r="CG69" s="1050"/>
      <c r="CH69" s="1051"/>
      <c r="CI69" s="1052"/>
      <c r="CJ69" s="1052"/>
      <c r="CK69" s="1052"/>
      <c r="CL69" s="1053"/>
      <c r="CM69" s="1051"/>
      <c r="CN69" s="1052"/>
      <c r="CO69" s="1052"/>
      <c r="CP69" s="1052"/>
      <c r="CQ69" s="1053"/>
      <c r="CR69" s="1051"/>
      <c r="CS69" s="1052"/>
      <c r="CT69" s="1052"/>
      <c r="CU69" s="1052"/>
      <c r="CV69" s="1053"/>
      <c r="CW69" s="1051"/>
      <c r="CX69" s="1052"/>
      <c r="CY69" s="1052"/>
      <c r="CZ69" s="1052"/>
      <c r="DA69" s="1053"/>
      <c r="DB69" s="1051"/>
      <c r="DC69" s="1052"/>
      <c r="DD69" s="1052"/>
      <c r="DE69" s="1052"/>
      <c r="DF69" s="1053"/>
      <c r="DG69" s="1051"/>
      <c r="DH69" s="1052"/>
      <c r="DI69" s="1052"/>
      <c r="DJ69" s="1052"/>
      <c r="DK69" s="1053"/>
      <c r="DL69" s="1051"/>
      <c r="DM69" s="1052"/>
      <c r="DN69" s="1052"/>
      <c r="DO69" s="1052"/>
      <c r="DP69" s="1053"/>
      <c r="DQ69" s="1051"/>
      <c r="DR69" s="1052"/>
      <c r="DS69" s="1052"/>
      <c r="DT69" s="1052"/>
      <c r="DU69" s="1053"/>
      <c r="DV69" s="1036"/>
      <c r="DW69" s="1037"/>
      <c r="DX69" s="1037"/>
      <c r="DY69" s="1037"/>
      <c r="DZ69" s="1038"/>
      <c r="EA69" s="248"/>
    </row>
    <row r="70" spans="1:131" s="249" customFormat="1" ht="26.25" customHeight="1" x14ac:dyDescent="0.15">
      <c r="A70" s="263">
        <v>3</v>
      </c>
      <c r="B70" s="1069" t="s">
        <v>581</v>
      </c>
      <c r="C70" s="1070"/>
      <c r="D70" s="1070"/>
      <c r="E70" s="1070"/>
      <c r="F70" s="1070"/>
      <c r="G70" s="1070"/>
      <c r="H70" s="1070"/>
      <c r="I70" s="1070"/>
      <c r="J70" s="1070"/>
      <c r="K70" s="1070"/>
      <c r="L70" s="1070"/>
      <c r="M70" s="1070"/>
      <c r="N70" s="1070"/>
      <c r="O70" s="1070"/>
      <c r="P70" s="1071"/>
      <c r="Q70" s="1072">
        <v>629</v>
      </c>
      <c r="R70" s="1066"/>
      <c r="S70" s="1066"/>
      <c r="T70" s="1066"/>
      <c r="U70" s="1066"/>
      <c r="V70" s="1066">
        <v>618</v>
      </c>
      <c r="W70" s="1066"/>
      <c r="X70" s="1066"/>
      <c r="Y70" s="1066"/>
      <c r="Z70" s="1066"/>
      <c r="AA70" s="1066">
        <v>11</v>
      </c>
      <c r="AB70" s="1066"/>
      <c r="AC70" s="1066"/>
      <c r="AD70" s="1066"/>
      <c r="AE70" s="1066"/>
      <c r="AF70" s="1066">
        <v>11</v>
      </c>
      <c r="AG70" s="1066"/>
      <c r="AH70" s="1066"/>
      <c r="AI70" s="1066"/>
      <c r="AJ70" s="1066"/>
      <c r="AK70" s="1066">
        <v>5</v>
      </c>
      <c r="AL70" s="1066"/>
      <c r="AM70" s="1066"/>
      <c r="AN70" s="1066"/>
      <c r="AO70" s="1066"/>
      <c r="AP70" s="1066">
        <v>471</v>
      </c>
      <c r="AQ70" s="1066"/>
      <c r="AR70" s="1066"/>
      <c r="AS70" s="1066"/>
      <c r="AT70" s="1066"/>
      <c r="AU70" s="1066">
        <v>240</v>
      </c>
      <c r="AV70" s="1066"/>
      <c r="AW70" s="1066"/>
      <c r="AX70" s="1066"/>
      <c r="AY70" s="1066"/>
      <c r="AZ70" s="1067"/>
      <c r="BA70" s="1067"/>
      <c r="BB70" s="1067"/>
      <c r="BC70" s="1067"/>
      <c r="BD70" s="1068"/>
      <c r="BE70" s="267"/>
      <c r="BF70" s="267"/>
      <c r="BG70" s="267"/>
      <c r="BH70" s="267"/>
      <c r="BI70" s="267"/>
      <c r="BJ70" s="267"/>
      <c r="BK70" s="267"/>
      <c r="BL70" s="267"/>
      <c r="BM70" s="267"/>
      <c r="BN70" s="267"/>
      <c r="BO70" s="267"/>
      <c r="BP70" s="267"/>
      <c r="BQ70" s="264">
        <v>64</v>
      </c>
      <c r="BR70" s="269"/>
      <c r="BS70" s="1048"/>
      <c r="BT70" s="1049"/>
      <c r="BU70" s="1049"/>
      <c r="BV70" s="1049"/>
      <c r="BW70" s="1049"/>
      <c r="BX70" s="1049"/>
      <c r="BY70" s="1049"/>
      <c r="BZ70" s="1049"/>
      <c r="CA70" s="1049"/>
      <c r="CB70" s="1049"/>
      <c r="CC70" s="1049"/>
      <c r="CD70" s="1049"/>
      <c r="CE70" s="1049"/>
      <c r="CF70" s="1049"/>
      <c r="CG70" s="1050"/>
      <c r="CH70" s="1051"/>
      <c r="CI70" s="1052"/>
      <c r="CJ70" s="1052"/>
      <c r="CK70" s="1052"/>
      <c r="CL70" s="1053"/>
      <c r="CM70" s="1051"/>
      <c r="CN70" s="1052"/>
      <c r="CO70" s="1052"/>
      <c r="CP70" s="1052"/>
      <c r="CQ70" s="1053"/>
      <c r="CR70" s="1051"/>
      <c r="CS70" s="1052"/>
      <c r="CT70" s="1052"/>
      <c r="CU70" s="1052"/>
      <c r="CV70" s="1053"/>
      <c r="CW70" s="1051"/>
      <c r="CX70" s="1052"/>
      <c r="CY70" s="1052"/>
      <c r="CZ70" s="1052"/>
      <c r="DA70" s="1053"/>
      <c r="DB70" s="1051"/>
      <c r="DC70" s="1052"/>
      <c r="DD70" s="1052"/>
      <c r="DE70" s="1052"/>
      <c r="DF70" s="1053"/>
      <c r="DG70" s="1051"/>
      <c r="DH70" s="1052"/>
      <c r="DI70" s="1052"/>
      <c r="DJ70" s="1052"/>
      <c r="DK70" s="1053"/>
      <c r="DL70" s="1051"/>
      <c r="DM70" s="1052"/>
      <c r="DN70" s="1052"/>
      <c r="DO70" s="1052"/>
      <c r="DP70" s="1053"/>
      <c r="DQ70" s="1051"/>
      <c r="DR70" s="1052"/>
      <c r="DS70" s="1052"/>
      <c r="DT70" s="1052"/>
      <c r="DU70" s="1053"/>
      <c r="DV70" s="1036"/>
      <c r="DW70" s="1037"/>
      <c r="DX70" s="1037"/>
      <c r="DY70" s="1037"/>
      <c r="DZ70" s="1038"/>
      <c r="EA70" s="248"/>
    </row>
    <row r="71" spans="1:131" s="249" customFormat="1" ht="26.25" customHeight="1" x14ac:dyDescent="0.15">
      <c r="A71" s="263">
        <v>4</v>
      </c>
      <c r="B71" s="1069" t="s">
        <v>582</v>
      </c>
      <c r="C71" s="1070"/>
      <c r="D71" s="1070"/>
      <c r="E71" s="1070"/>
      <c r="F71" s="1070"/>
      <c r="G71" s="1070"/>
      <c r="H71" s="1070"/>
      <c r="I71" s="1070"/>
      <c r="J71" s="1070"/>
      <c r="K71" s="1070"/>
      <c r="L71" s="1070"/>
      <c r="M71" s="1070"/>
      <c r="N71" s="1070"/>
      <c r="O71" s="1070"/>
      <c r="P71" s="1071"/>
      <c r="Q71" s="1072">
        <v>454</v>
      </c>
      <c r="R71" s="1066"/>
      <c r="S71" s="1066"/>
      <c r="T71" s="1066"/>
      <c r="U71" s="1066"/>
      <c r="V71" s="1066">
        <v>375</v>
      </c>
      <c r="W71" s="1066"/>
      <c r="X71" s="1066"/>
      <c r="Y71" s="1066"/>
      <c r="Z71" s="1066"/>
      <c r="AA71" s="1066">
        <v>78</v>
      </c>
      <c r="AB71" s="1066"/>
      <c r="AC71" s="1066"/>
      <c r="AD71" s="1066"/>
      <c r="AE71" s="1066"/>
      <c r="AF71" s="1066">
        <v>78</v>
      </c>
      <c r="AG71" s="1066"/>
      <c r="AH71" s="1066"/>
      <c r="AI71" s="1066"/>
      <c r="AJ71" s="1066"/>
      <c r="AK71" s="1066" t="s">
        <v>510</v>
      </c>
      <c r="AL71" s="1066"/>
      <c r="AM71" s="1066"/>
      <c r="AN71" s="1066"/>
      <c r="AO71" s="1066"/>
      <c r="AP71" s="1066">
        <v>8</v>
      </c>
      <c r="AQ71" s="1066"/>
      <c r="AR71" s="1066"/>
      <c r="AS71" s="1066"/>
      <c r="AT71" s="1066"/>
      <c r="AU71" s="1066">
        <v>1</v>
      </c>
      <c r="AV71" s="1066"/>
      <c r="AW71" s="1066"/>
      <c r="AX71" s="1066"/>
      <c r="AY71" s="1066"/>
      <c r="AZ71" s="1067"/>
      <c r="BA71" s="1067"/>
      <c r="BB71" s="1067"/>
      <c r="BC71" s="1067"/>
      <c r="BD71" s="1068"/>
      <c r="BE71" s="267"/>
      <c r="BF71" s="267"/>
      <c r="BG71" s="267"/>
      <c r="BH71" s="267"/>
      <c r="BI71" s="267"/>
      <c r="BJ71" s="267"/>
      <c r="BK71" s="267"/>
      <c r="BL71" s="267"/>
      <c r="BM71" s="267"/>
      <c r="BN71" s="267"/>
      <c r="BO71" s="267"/>
      <c r="BP71" s="267"/>
      <c r="BQ71" s="264">
        <v>65</v>
      </c>
      <c r="BR71" s="269"/>
      <c r="BS71" s="1048"/>
      <c r="BT71" s="1049"/>
      <c r="BU71" s="1049"/>
      <c r="BV71" s="1049"/>
      <c r="BW71" s="1049"/>
      <c r="BX71" s="1049"/>
      <c r="BY71" s="1049"/>
      <c r="BZ71" s="1049"/>
      <c r="CA71" s="1049"/>
      <c r="CB71" s="1049"/>
      <c r="CC71" s="1049"/>
      <c r="CD71" s="1049"/>
      <c r="CE71" s="1049"/>
      <c r="CF71" s="1049"/>
      <c r="CG71" s="1050"/>
      <c r="CH71" s="1051"/>
      <c r="CI71" s="1052"/>
      <c r="CJ71" s="1052"/>
      <c r="CK71" s="1052"/>
      <c r="CL71" s="1053"/>
      <c r="CM71" s="1051"/>
      <c r="CN71" s="1052"/>
      <c r="CO71" s="1052"/>
      <c r="CP71" s="1052"/>
      <c r="CQ71" s="1053"/>
      <c r="CR71" s="1051"/>
      <c r="CS71" s="1052"/>
      <c r="CT71" s="1052"/>
      <c r="CU71" s="1052"/>
      <c r="CV71" s="1053"/>
      <c r="CW71" s="1051"/>
      <c r="CX71" s="1052"/>
      <c r="CY71" s="1052"/>
      <c r="CZ71" s="1052"/>
      <c r="DA71" s="1053"/>
      <c r="DB71" s="1051"/>
      <c r="DC71" s="1052"/>
      <c r="DD71" s="1052"/>
      <c r="DE71" s="1052"/>
      <c r="DF71" s="1053"/>
      <c r="DG71" s="1051"/>
      <c r="DH71" s="1052"/>
      <c r="DI71" s="1052"/>
      <c r="DJ71" s="1052"/>
      <c r="DK71" s="1053"/>
      <c r="DL71" s="1051"/>
      <c r="DM71" s="1052"/>
      <c r="DN71" s="1052"/>
      <c r="DO71" s="1052"/>
      <c r="DP71" s="1053"/>
      <c r="DQ71" s="1051"/>
      <c r="DR71" s="1052"/>
      <c r="DS71" s="1052"/>
      <c r="DT71" s="1052"/>
      <c r="DU71" s="1053"/>
      <c r="DV71" s="1036"/>
      <c r="DW71" s="1037"/>
      <c r="DX71" s="1037"/>
      <c r="DY71" s="1037"/>
      <c r="DZ71" s="1038"/>
      <c r="EA71" s="248"/>
    </row>
    <row r="72" spans="1:131" s="249" customFormat="1" ht="26.25" customHeight="1" x14ac:dyDescent="0.15">
      <c r="A72" s="263">
        <v>5</v>
      </c>
      <c r="B72" s="1069" t="s">
        <v>583</v>
      </c>
      <c r="C72" s="1070"/>
      <c r="D72" s="1070"/>
      <c r="E72" s="1070"/>
      <c r="F72" s="1070"/>
      <c r="G72" s="1070"/>
      <c r="H72" s="1070"/>
      <c r="I72" s="1070"/>
      <c r="J72" s="1070"/>
      <c r="K72" s="1070"/>
      <c r="L72" s="1070"/>
      <c r="M72" s="1070"/>
      <c r="N72" s="1070"/>
      <c r="O72" s="1070"/>
      <c r="P72" s="1071"/>
      <c r="Q72" s="1072">
        <v>1124</v>
      </c>
      <c r="R72" s="1066"/>
      <c r="S72" s="1066"/>
      <c r="T72" s="1066"/>
      <c r="U72" s="1066"/>
      <c r="V72" s="1066">
        <v>1103</v>
      </c>
      <c r="W72" s="1066"/>
      <c r="X72" s="1066"/>
      <c r="Y72" s="1066"/>
      <c r="Z72" s="1066"/>
      <c r="AA72" s="1066">
        <v>21</v>
      </c>
      <c r="AB72" s="1066"/>
      <c r="AC72" s="1066"/>
      <c r="AD72" s="1066"/>
      <c r="AE72" s="1066"/>
      <c r="AF72" s="1066">
        <v>21</v>
      </c>
      <c r="AG72" s="1066"/>
      <c r="AH72" s="1066"/>
      <c r="AI72" s="1066"/>
      <c r="AJ72" s="1066"/>
      <c r="AK72" s="1066">
        <v>15</v>
      </c>
      <c r="AL72" s="1066"/>
      <c r="AM72" s="1066"/>
      <c r="AN72" s="1066"/>
      <c r="AO72" s="1066"/>
      <c r="AP72" s="1066">
        <v>553</v>
      </c>
      <c r="AQ72" s="1066"/>
      <c r="AR72" s="1066"/>
      <c r="AS72" s="1066"/>
      <c r="AT72" s="1066"/>
      <c r="AU72" s="1066">
        <v>355</v>
      </c>
      <c r="AV72" s="1066"/>
      <c r="AW72" s="1066"/>
      <c r="AX72" s="1066"/>
      <c r="AY72" s="1066"/>
      <c r="AZ72" s="1067"/>
      <c r="BA72" s="1067"/>
      <c r="BB72" s="1067"/>
      <c r="BC72" s="1067"/>
      <c r="BD72" s="1068"/>
      <c r="BE72" s="267"/>
      <c r="BF72" s="267"/>
      <c r="BG72" s="267"/>
      <c r="BH72" s="267"/>
      <c r="BI72" s="267"/>
      <c r="BJ72" s="267"/>
      <c r="BK72" s="267"/>
      <c r="BL72" s="267"/>
      <c r="BM72" s="267"/>
      <c r="BN72" s="267"/>
      <c r="BO72" s="267"/>
      <c r="BP72" s="267"/>
      <c r="BQ72" s="264">
        <v>66</v>
      </c>
      <c r="BR72" s="269"/>
      <c r="BS72" s="1048"/>
      <c r="BT72" s="1049"/>
      <c r="BU72" s="1049"/>
      <c r="BV72" s="1049"/>
      <c r="BW72" s="1049"/>
      <c r="BX72" s="1049"/>
      <c r="BY72" s="1049"/>
      <c r="BZ72" s="1049"/>
      <c r="CA72" s="1049"/>
      <c r="CB72" s="1049"/>
      <c r="CC72" s="1049"/>
      <c r="CD72" s="1049"/>
      <c r="CE72" s="1049"/>
      <c r="CF72" s="1049"/>
      <c r="CG72" s="1050"/>
      <c r="CH72" s="1051"/>
      <c r="CI72" s="1052"/>
      <c r="CJ72" s="1052"/>
      <c r="CK72" s="1052"/>
      <c r="CL72" s="1053"/>
      <c r="CM72" s="1051"/>
      <c r="CN72" s="1052"/>
      <c r="CO72" s="1052"/>
      <c r="CP72" s="1052"/>
      <c r="CQ72" s="1053"/>
      <c r="CR72" s="1051"/>
      <c r="CS72" s="1052"/>
      <c r="CT72" s="1052"/>
      <c r="CU72" s="1052"/>
      <c r="CV72" s="1053"/>
      <c r="CW72" s="1051"/>
      <c r="CX72" s="1052"/>
      <c r="CY72" s="1052"/>
      <c r="CZ72" s="1052"/>
      <c r="DA72" s="1053"/>
      <c r="DB72" s="1051"/>
      <c r="DC72" s="1052"/>
      <c r="DD72" s="1052"/>
      <c r="DE72" s="1052"/>
      <c r="DF72" s="1053"/>
      <c r="DG72" s="1051"/>
      <c r="DH72" s="1052"/>
      <c r="DI72" s="1052"/>
      <c r="DJ72" s="1052"/>
      <c r="DK72" s="1053"/>
      <c r="DL72" s="1051"/>
      <c r="DM72" s="1052"/>
      <c r="DN72" s="1052"/>
      <c r="DO72" s="1052"/>
      <c r="DP72" s="1053"/>
      <c r="DQ72" s="1051"/>
      <c r="DR72" s="1052"/>
      <c r="DS72" s="1052"/>
      <c r="DT72" s="1052"/>
      <c r="DU72" s="1053"/>
      <c r="DV72" s="1036"/>
      <c r="DW72" s="1037"/>
      <c r="DX72" s="1037"/>
      <c r="DY72" s="1037"/>
      <c r="DZ72" s="1038"/>
      <c r="EA72" s="248"/>
    </row>
    <row r="73" spans="1:131" s="249" customFormat="1" ht="26.25" customHeight="1" x14ac:dyDescent="0.15">
      <c r="A73" s="263">
        <v>6</v>
      </c>
      <c r="B73" s="1069" t="s">
        <v>584</v>
      </c>
      <c r="C73" s="1070"/>
      <c r="D73" s="1070"/>
      <c r="E73" s="1070"/>
      <c r="F73" s="1070"/>
      <c r="G73" s="1070"/>
      <c r="H73" s="1070"/>
      <c r="I73" s="1070"/>
      <c r="J73" s="1070"/>
      <c r="K73" s="1070"/>
      <c r="L73" s="1070"/>
      <c r="M73" s="1070"/>
      <c r="N73" s="1070"/>
      <c r="O73" s="1070"/>
      <c r="P73" s="1071"/>
      <c r="Q73" s="1072">
        <v>25</v>
      </c>
      <c r="R73" s="1066"/>
      <c r="S73" s="1066"/>
      <c r="T73" s="1066"/>
      <c r="U73" s="1066"/>
      <c r="V73" s="1066">
        <v>22</v>
      </c>
      <c r="W73" s="1066"/>
      <c r="X73" s="1066"/>
      <c r="Y73" s="1066"/>
      <c r="Z73" s="1066"/>
      <c r="AA73" s="1066">
        <v>3</v>
      </c>
      <c r="AB73" s="1066"/>
      <c r="AC73" s="1066"/>
      <c r="AD73" s="1066"/>
      <c r="AE73" s="1066"/>
      <c r="AF73" s="1066">
        <v>3</v>
      </c>
      <c r="AG73" s="1066"/>
      <c r="AH73" s="1066"/>
      <c r="AI73" s="1066"/>
      <c r="AJ73" s="1066"/>
      <c r="AK73" s="1066">
        <v>16</v>
      </c>
      <c r="AL73" s="1066"/>
      <c r="AM73" s="1066"/>
      <c r="AN73" s="1066"/>
      <c r="AO73" s="1066"/>
      <c r="AP73" s="1066" t="s">
        <v>510</v>
      </c>
      <c r="AQ73" s="1066"/>
      <c r="AR73" s="1066"/>
      <c r="AS73" s="1066"/>
      <c r="AT73" s="1066"/>
      <c r="AU73" s="1066" t="s">
        <v>602</v>
      </c>
      <c r="AV73" s="1066"/>
      <c r="AW73" s="1066"/>
      <c r="AX73" s="1066"/>
      <c r="AY73" s="1066"/>
      <c r="AZ73" s="1067"/>
      <c r="BA73" s="1067"/>
      <c r="BB73" s="1067"/>
      <c r="BC73" s="1067"/>
      <c r="BD73" s="1068"/>
      <c r="BE73" s="267"/>
      <c r="BF73" s="267"/>
      <c r="BG73" s="267"/>
      <c r="BH73" s="267"/>
      <c r="BI73" s="267"/>
      <c r="BJ73" s="267"/>
      <c r="BK73" s="267"/>
      <c r="BL73" s="267"/>
      <c r="BM73" s="267"/>
      <c r="BN73" s="267"/>
      <c r="BO73" s="267"/>
      <c r="BP73" s="267"/>
      <c r="BQ73" s="264">
        <v>67</v>
      </c>
      <c r="BR73" s="269"/>
      <c r="BS73" s="1048"/>
      <c r="BT73" s="1049"/>
      <c r="BU73" s="1049"/>
      <c r="BV73" s="1049"/>
      <c r="BW73" s="1049"/>
      <c r="BX73" s="1049"/>
      <c r="BY73" s="1049"/>
      <c r="BZ73" s="1049"/>
      <c r="CA73" s="1049"/>
      <c r="CB73" s="1049"/>
      <c r="CC73" s="1049"/>
      <c r="CD73" s="1049"/>
      <c r="CE73" s="1049"/>
      <c r="CF73" s="1049"/>
      <c r="CG73" s="1050"/>
      <c r="CH73" s="1051"/>
      <c r="CI73" s="1052"/>
      <c r="CJ73" s="1052"/>
      <c r="CK73" s="1052"/>
      <c r="CL73" s="1053"/>
      <c r="CM73" s="1051"/>
      <c r="CN73" s="1052"/>
      <c r="CO73" s="1052"/>
      <c r="CP73" s="1052"/>
      <c r="CQ73" s="1053"/>
      <c r="CR73" s="1051"/>
      <c r="CS73" s="1052"/>
      <c r="CT73" s="1052"/>
      <c r="CU73" s="1052"/>
      <c r="CV73" s="1053"/>
      <c r="CW73" s="1051"/>
      <c r="CX73" s="1052"/>
      <c r="CY73" s="1052"/>
      <c r="CZ73" s="1052"/>
      <c r="DA73" s="1053"/>
      <c r="DB73" s="1051"/>
      <c r="DC73" s="1052"/>
      <c r="DD73" s="1052"/>
      <c r="DE73" s="1052"/>
      <c r="DF73" s="1053"/>
      <c r="DG73" s="1051"/>
      <c r="DH73" s="1052"/>
      <c r="DI73" s="1052"/>
      <c r="DJ73" s="1052"/>
      <c r="DK73" s="1053"/>
      <c r="DL73" s="1051"/>
      <c r="DM73" s="1052"/>
      <c r="DN73" s="1052"/>
      <c r="DO73" s="1052"/>
      <c r="DP73" s="1053"/>
      <c r="DQ73" s="1051"/>
      <c r="DR73" s="1052"/>
      <c r="DS73" s="1052"/>
      <c r="DT73" s="1052"/>
      <c r="DU73" s="1053"/>
      <c r="DV73" s="1036"/>
      <c r="DW73" s="1037"/>
      <c r="DX73" s="1037"/>
      <c r="DY73" s="1037"/>
      <c r="DZ73" s="1038"/>
      <c r="EA73" s="248"/>
    </row>
    <row r="74" spans="1:131" s="249" customFormat="1" ht="26.25" customHeight="1" x14ac:dyDescent="0.15">
      <c r="A74" s="263">
        <v>7</v>
      </c>
      <c r="B74" s="1069" t="s">
        <v>585</v>
      </c>
      <c r="C74" s="1070"/>
      <c r="D74" s="1070"/>
      <c r="E74" s="1070"/>
      <c r="F74" s="1070"/>
      <c r="G74" s="1070"/>
      <c r="H74" s="1070"/>
      <c r="I74" s="1070"/>
      <c r="J74" s="1070"/>
      <c r="K74" s="1070"/>
      <c r="L74" s="1070"/>
      <c r="M74" s="1070"/>
      <c r="N74" s="1070"/>
      <c r="O74" s="1070"/>
      <c r="P74" s="1071"/>
      <c r="Q74" s="1072">
        <v>83</v>
      </c>
      <c r="R74" s="1066"/>
      <c r="S74" s="1066"/>
      <c r="T74" s="1066"/>
      <c r="U74" s="1066"/>
      <c r="V74" s="1066">
        <v>81</v>
      </c>
      <c r="W74" s="1066"/>
      <c r="X74" s="1066"/>
      <c r="Y74" s="1066"/>
      <c r="Z74" s="1066"/>
      <c r="AA74" s="1066">
        <v>2</v>
      </c>
      <c r="AB74" s="1066"/>
      <c r="AC74" s="1066"/>
      <c r="AD74" s="1066"/>
      <c r="AE74" s="1066"/>
      <c r="AF74" s="1066">
        <v>2</v>
      </c>
      <c r="AG74" s="1066"/>
      <c r="AH74" s="1066"/>
      <c r="AI74" s="1066"/>
      <c r="AJ74" s="1066"/>
      <c r="AK74" s="1066" t="s">
        <v>510</v>
      </c>
      <c r="AL74" s="1066"/>
      <c r="AM74" s="1066"/>
      <c r="AN74" s="1066"/>
      <c r="AO74" s="1066"/>
      <c r="AP74" s="1066" t="s">
        <v>510</v>
      </c>
      <c r="AQ74" s="1066"/>
      <c r="AR74" s="1066"/>
      <c r="AS74" s="1066"/>
      <c r="AT74" s="1066"/>
      <c r="AU74" s="1066" t="s">
        <v>602</v>
      </c>
      <c r="AV74" s="1066"/>
      <c r="AW74" s="1066"/>
      <c r="AX74" s="1066"/>
      <c r="AY74" s="1066"/>
      <c r="AZ74" s="1067"/>
      <c r="BA74" s="1067"/>
      <c r="BB74" s="1067"/>
      <c r="BC74" s="1067"/>
      <c r="BD74" s="1068"/>
      <c r="BE74" s="267"/>
      <c r="BF74" s="267"/>
      <c r="BG74" s="267"/>
      <c r="BH74" s="267"/>
      <c r="BI74" s="267"/>
      <c r="BJ74" s="267"/>
      <c r="BK74" s="267"/>
      <c r="BL74" s="267"/>
      <c r="BM74" s="267"/>
      <c r="BN74" s="267"/>
      <c r="BO74" s="267"/>
      <c r="BP74" s="267"/>
      <c r="BQ74" s="264">
        <v>68</v>
      </c>
      <c r="BR74" s="269"/>
      <c r="BS74" s="1048"/>
      <c r="BT74" s="1049"/>
      <c r="BU74" s="1049"/>
      <c r="BV74" s="1049"/>
      <c r="BW74" s="1049"/>
      <c r="BX74" s="1049"/>
      <c r="BY74" s="1049"/>
      <c r="BZ74" s="1049"/>
      <c r="CA74" s="1049"/>
      <c r="CB74" s="1049"/>
      <c r="CC74" s="1049"/>
      <c r="CD74" s="1049"/>
      <c r="CE74" s="1049"/>
      <c r="CF74" s="1049"/>
      <c r="CG74" s="1050"/>
      <c r="CH74" s="1051"/>
      <c r="CI74" s="1052"/>
      <c r="CJ74" s="1052"/>
      <c r="CK74" s="1052"/>
      <c r="CL74" s="1053"/>
      <c r="CM74" s="1051"/>
      <c r="CN74" s="1052"/>
      <c r="CO74" s="1052"/>
      <c r="CP74" s="1052"/>
      <c r="CQ74" s="1053"/>
      <c r="CR74" s="1051"/>
      <c r="CS74" s="1052"/>
      <c r="CT74" s="1052"/>
      <c r="CU74" s="1052"/>
      <c r="CV74" s="1053"/>
      <c r="CW74" s="1051"/>
      <c r="CX74" s="1052"/>
      <c r="CY74" s="1052"/>
      <c r="CZ74" s="1052"/>
      <c r="DA74" s="1053"/>
      <c r="DB74" s="1051"/>
      <c r="DC74" s="1052"/>
      <c r="DD74" s="1052"/>
      <c r="DE74" s="1052"/>
      <c r="DF74" s="1053"/>
      <c r="DG74" s="1051"/>
      <c r="DH74" s="1052"/>
      <c r="DI74" s="1052"/>
      <c r="DJ74" s="1052"/>
      <c r="DK74" s="1053"/>
      <c r="DL74" s="1051"/>
      <c r="DM74" s="1052"/>
      <c r="DN74" s="1052"/>
      <c r="DO74" s="1052"/>
      <c r="DP74" s="1053"/>
      <c r="DQ74" s="1051"/>
      <c r="DR74" s="1052"/>
      <c r="DS74" s="1052"/>
      <c r="DT74" s="1052"/>
      <c r="DU74" s="1053"/>
      <c r="DV74" s="1036"/>
      <c r="DW74" s="1037"/>
      <c r="DX74" s="1037"/>
      <c r="DY74" s="1037"/>
      <c r="DZ74" s="1038"/>
      <c r="EA74" s="248"/>
    </row>
    <row r="75" spans="1:131" s="249" customFormat="1" ht="26.25" customHeight="1" x14ac:dyDescent="0.15">
      <c r="A75" s="263">
        <v>8</v>
      </c>
      <c r="B75" s="1069" t="s">
        <v>586</v>
      </c>
      <c r="C75" s="1070"/>
      <c r="D75" s="1070"/>
      <c r="E75" s="1070"/>
      <c r="F75" s="1070"/>
      <c r="G75" s="1070"/>
      <c r="H75" s="1070"/>
      <c r="I75" s="1070"/>
      <c r="J75" s="1070"/>
      <c r="K75" s="1070"/>
      <c r="L75" s="1070"/>
      <c r="M75" s="1070"/>
      <c r="N75" s="1070"/>
      <c r="O75" s="1070"/>
      <c r="P75" s="1071"/>
      <c r="Q75" s="1073">
        <v>10665</v>
      </c>
      <c r="R75" s="1074"/>
      <c r="S75" s="1074"/>
      <c r="T75" s="1074"/>
      <c r="U75" s="1075"/>
      <c r="V75" s="1076">
        <v>10638</v>
      </c>
      <c r="W75" s="1074"/>
      <c r="X75" s="1074"/>
      <c r="Y75" s="1074"/>
      <c r="Z75" s="1075"/>
      <c r="AA75" s="1076">
        <v>27</v>
      </c>
      <c r="AB75" s="1074"/>
      <c r="AC75" s="1074"/>
      <c r="AD75" s="1074"/>
      <c r="AE75" s="1075"/>
      <c r="AF75" s="1076">
        <v>27</v>
      </c>
      <c r="AG75" s="1074"/>
      <c r="AH75" s="1074"/>
      <c r="AI75" s="1074"/>
      <c r="AJ75" s="1075"/>
      <c r="AK75" s="1076" t="s">
        <v>510</v>
      </c>
      <c r="AL75" s="1074"/>
      <c r="AM75" s="1074"/>
      <c r="AN75" s="1074"/>
      <c r="AO75" s="1075"/>
      <c r="AP75" s="1076" t="s">
        <v>510</v>
      </c>
      <c r="AQ75" s="1074"/>
      <c r="AR75" s="1074"/>
      <c r="AS75" s="1074"/>
      <c r="AT75" s="1075"/>
      <c r="AU75" s="1076" t="s">
        <v>602</v>
      </c>
      <c r="AV75" s="1074"/>
      <c r="AW75" s="1074"/>
      <c r="AX75" s="1074"/>
      <c r="AY75" s="1075"/>
      <c r="AZ75" s="1067"/>
      <c r="BA75" s="1067"/>
      <c r="BB75" s="1067"/>
      <c r="BC75" s="1067"/>
      <c r="BD75" s="1068"/>
      <c r="BE75" s="267"/>
      <c r="BF75" s="267"/>
      <c r="BG75" s="267"/>
      <c r="BH75" s="267"/>
      <c r="BI75" s="267"/>
      <c r="BJ75" s="267"/>
      <c r="BK75" s="267"/>
      <c r="BL75" s="267"/>
      <c r="BM75" s="267"/>
      <c r="BN75" s="267"/>
      <c r="BO75" s="267"/>
      <c r="BP75" s="267"/>
      <c r="BQ75" s="264">
        <v>69</v>
      </c>
      <c r="BR75" s="269"/>
      <c r="BS75" s="1048"/>
      <c r="BT75" s="1049"/>
      <c r="BU75" s="1049"/>
      <c r="BV75" s="1049"/>
      <c r="BW75" s="1049"/>
      <c r="BX75" s="1049"/>
      <c r="BY75" s="1049"/>
      <c r="BZ75" s="1049"/>
      <c r="CA75" s="1049"/>
      <c r="CB75" s="1049"/>
      <c r="CC75" s="1049"/>
      <c r="CD75" s="1049"/>
      <c r="CE75" s="1049"/>
      <c r="CF75" s="1049"/>
      <c r="CG75" s="1050"/>
      <c r="CH75" s="1051"/>
      <c r="CI75" s="1052"/>
      <c r="CJ75" s="1052"/>
      <c r="CK75" s="1052"/>
      <c r="CL75" s="1053"/>
      <c r="CM75" s="1051"/>
      <c r="CN75" s="1052"/>
      <c r="CO75" s="1052"/>
      <c r="CP75" s="1052"/>
      <c r="CQ75" s="1053"/>
      <c r="CR75" s="1051"/>
      <c r="CS75" s="1052"/>
      <c r="CT75" s="1052"/>
      <c r="CU75" s="1052"/>
      <c r="CV75" s="1053"/>
      <c r="CW75" s="1051"/>
      <c r="CX75" s="1052"/>
      <c r="CY75" s="1052"/>
      <c r="CZ75" s="1052"/>
      <c r="DA75" s="1053"/>
      <c r="DB75" s="1051"/>
      <c r="DC75" s="1052"/>
      <c r="DD75" s="1052"/>
      <c r="DE75" s="1052"/>
      <c r="DF75" s="1053"/>
      <c r="DG75" s="1051"/>
      <c r="DH75" s="1052"/>
      <c r="DI75" s="1052"/>
      <c r="DJ75" s="1052"/>
      <c r="DK75" s="1053"/>
      <c r="DL75" s="1051"/>
      <c r="DM75" s="1052"/>
      <c r="DN75" s="1052"/>
      <c r="DO75" s="1052"/>
      <c r="DP75" s="1053"/>
      <c r="DQ75" s="1051"/>
      <c r="DR75" s="1052"/>
      <c r="DS75" s="1052"/>
      <c r="DT75" s="1052"/>
      <c r="DU75" s="1053"/>
      <c r="DV75" s="1036"/>
      <c r="DW75" s="1037"/>
      <c r="DX75" s="1037"/>
      <c r="DY75" s="1037"/>
      <c r="DZ75" s="1038"/>
      <c r="EA75" s="248"/>
    </row>
    <row r="76" spans="1:131" s="249" customFormat="1" ht="26.25" customHeight="1" x14ac:dyDescent="0.15">
      <c r="A76" s="263">
        <v>9</v>
      </c>
      <c r="B76" s="1069" t="s">
        <v>587</v>
      </c>
      <c r="C76" s="1070"/>
      <c r="D76" s="1070"/>
      <c r="E76" s="1070"/>
      <c r="F76" s="1070"/>
      <c r="G76" s="1070"/>
      <c r="H76" s="1070"/>
      <c r="I76" s="1070"/>
      <c r="J76" s="1070"/>
      <c r="K76" s="1070"/>
      <c r="L76" s="1070"/>
      <c r="M76" s="1070"/>
      <c r="N76" s="1070"/>
      <c r="O76" s="1070"/>
      <c r="P76" s="1071"/>
      <c r="Q76" s="1073">
        <v>60</v>
      </c>
      <c r="R76" s="1074"/>
      <c r="S76" s="1074"/>
      <c r="T76" s="1074"/>
      <c r="U76" s="1075"/>
      <c r="V76" s="1076">
        <v>60</v>
      </c>
      <c r="W76" s="1074"/>
      <c r="X76" s="1074"/>
      <c r="Y76" s="1074"/>
      <c r="Z76" s="1075"/>
      <c r="AA76" s="1076" t="s">
        <v>510</v>
      </c>
      <c r="AB76" s="1074"/>
      <c r="AC76" s="1074"/>
      <c r="AD76" s="1074"/>
      <c r="AE76" s="1075"/>
      <c r="AF76" s="1076" t="s">
        <v>510</v>
      </c>
      <c r="AG76" s="1074"/>
      <c r="AH76" s="1074"/>
      <c r="AI76" s="1074"/>
      <c r="AJ76" s="1075"/>
      <c r="AK76" s="1076" t="s">
        <v>510</v>
      </c>
      <c r="AL76" s="1074"/>
      <c r="AM76" s="1074"/>
      <c r="AN76" s="1074"/>
      <c r="AO76" s="1075"/>
      <c r="AP76" s="1076" t="s">
        <v>510</v>
      </c>
      <c r="AQ76" s="1074"/>
      <c r="AR76" s="1074"/>
      <c r="AS76" s="1074"/>
      <c r="AT76" s="1075"/>
      <c r="AU76" s="1076" t="s">
        <v>602</v>
      </c>
      <c r="AV76" s="1074"/>
      <c r="AW76" s="1074"/>
      <c r="AX76" s="1074"/>
      <c r="AY76" s="1075"/>
      <c r="AZ76" s="1067"/>
      <c r="BA76" s="1067"/>
      <c r="BB76" s="1067"/>
      <c r="BC76" s="1067"/>
      <c r="BD76" s="1068"/>
      <c r="BE76" s="267"/>
      <c r="BF76" s="267"/>
      <c r="BG76" s="267"/>
      <c r="BH76" s="267"/>
      <c r="BI76" s="267"/>
      <c r="BJ76" s="267"/>
      <c r="BK76" s="267"/>
      <c r="BL76" s="267"/>
      <c r="BM76" s="267"/>
      <c r="BN76" s="267"/>
      <c r="BO76" s="267"/>
      <c r="BP76" s="267"/>
      <c r="BQ76" s="264">
        <v>70</v>
      </c>
      <c r="BR76" s="269"/>
      <c r="BS76" s="1048"/>
      <c r="BT76" s="1049"/>
      <c r="BU76" s="1049"/>
      <c r="BV76" s="1049"/>
      <c r="BW76" s="1049"/>
      <c r="BX76" s="1049"/>
      <c r="BY76" s="1049"/>
      <c r="BZ76" s="1049"/>
      <c r="CA76" s="1049"/>
      <c r="CB76" s="1049"/>
      <c r="CC76" s="1049"/>
      <c r="CD76" s="1049"/>
      <c r="CE76" s="1049"/>
      <c r="CF76" s="1049"/>
      <c r="CG76" s="1050"/>
      <c r="CH76" s="1051"/>
      <c r="CI76" s="1052"/>
      <c r="CJ76" s="1052"/>
      <c r="CK76" s="1052"/>
      <c r="CL76" s="1053"/>
      <c r="CM76" s="1051"/>
      <c r="CN76" s="1052"/>
      <c r="CO76" s="1052"/>
      <c r="CP76" s="1052"/>
      <c r="CQ76" s="1053"/>
      <c r="CR76" s="1051"/>
      <c r="CS76" s="1052"/>
      <c r="CT76" s="1052"/>
      <c r="CU76" s="1052"/>
      <c r="CV76" s="1053"/>
      <c r="CW76" s="1051"/>
      <c r="CX76" s="1052"/>
      <c r="CY76" s="1052"/>
      <c r="CZ76" s="1052"/>
      <c r="DA76" s="1053"/>
      <c r="DB76" s="1051"/>
      <c r="DC76" s="1052"/>
      <c r="DD76" s="1052"/>
      <c r="DE76" s="1052"/>
      <c r="DF76" s="1053"/>
      <c r="DG76" s="1051"/>
      <c r="DH76" s="1052"/>
      <c r="DI76" s="1052"/>
      <c r="DJ76" s="1052"/>
      <c r="DK76" s="1053"/>
      <c r="DL76" s="1051"/>
      <c r="DM76" s="1052"/>
      <c r="DN76" s="1052"/>
      <c r="DO76" s="1052"/>
      <c r="DP76" s="1053"/>
      <c r="DQ76" s="1051"/>
      <c r="DR76" s="1052"/>
      <c r="DS76" s="1052"/>
      <c r="DT76" s="1052"/>
      <c r="DU76" s="1053"/>
      <c r="DV76" s="1036"/>
      <c r="DW76" s="1037"/>
      <c r="DX76" s="1037"/>
      <c r="DY76" s="1037"/>
      <c r="DZ76" s="1038"/>
      <c r="EA76" s="248"/>
    </row>
    <row r="77" spans="1:131" s="249" customFormat="1" ht="26.25" customHeight="1" x14ac:dyDescent="0.15">
      <c r="A77" s="263">
        <v>10</v>
      </c>
      <c r="B77" s="1069" t="s">
        <v>588</v>
      </c>
      <c r="C77" s="1070"/>
      <c r="D77" s="1070"/>
      <c r="E77" s="1070"/>
      <c r="F77" s="1070"/>
      <c r="G77" s="1070"/>
      <c r="H77" s="1070"/>
      <c r="I77" s="1070"/>
      <c r="J77" s="1070"/>
      <c r="K77" s="1070"/>
      <c r="L77" s="1070"/>
      <c r="M77" s="1070"/>
      <c r="N77" s="1070"/>
      <c r="O77" s="1070"/>
      <c r="P77" s="1071"/>
      <c r="Q77" s="1073">
        <v>21</v>
      </c>
      <c r="R77" s="1074"/>
      <c r="S77" s="1074"/>
      <c r="T77" s="1074"/>
      <c r="U77" s="1075"/>
      <c r="V77" s="1076">
        <v>20</v>
      </c>
      <c r="W77" s="1074"/>
      <c r="X77" s="1074"/>
      <c r="Y77" s="1074"/>
      <c r="Z77" s="1075"/>
      <c r="AA77" s="1076">
        <v>1</v>
      </c>
      <c r="AB77" s="1074"/>
      <c r="AC77" s="1074"/>
      <c r="AD77" s="1074"/>
      <c r="AE77" s="1075"/>
      <c r="AF77" s="1076">
        <v>1</v>
      </c>
      <c r="AG77" s="1074"/>
      <c r="AH77" s="1074"/>
      <c r="AI77" s="1074"/>
      <c r="AJ77" s="1075"/>
      <c r="AK77" s="1076" t="s">
        <v>510</v>
      </c>
      <c r="AL77" s="1074"/>
      <c r="AM77" s="1074"/>
      <c r="AN77" s="1074"/>
      <c r="AO77" s="1075"/>
      <c r="AP77" s="1076" t="s">
        <v>510</v>
      </c>
      <c r="AQ77" s="1074"/>
      <c r="AR77" s="1074"/>
      <c r="AS77" s="1074"/>
      <c r="AT77" s="1075"/>
      <c r="AU77" s="1076" t="s">
        <v>602</v>
      </c>
      <c r="AV77" s="1074"/>
      <c r="AW77" s="1074"/>
      <c r="AX77" s="1074"/>
      <c r="AY77" s="1075"/>
      <c r="AZ77" s="1067"/>
      <c r="BA77" s="1067"/>
      <c r="BB77" s="1067"/>
      <c r="BC77" s="1067"/>
      <c r="BD77" s="1068"/>
      <c r="BE77" s="267"/>
      <c r="BF77" s="267"/>
      <c r="BG77" s="267"/>
      <c r="BH77" s="267"/>
      <c r="BI77" s="267"/>
      <c r="BJ77" s="267"/>
      <c r="BK77" s="267"/>
      <c r="BL77" s="267"/>
      <c r="BM77" s="267"/>
      <c r="BN77" s="267"/>
      <c r="BO77" s="267"/>
      <c r="BP77" s="267"/>
      <c r="BQ77" s="264">
        <v>71</v>
      </c>
      <c r="BR77" s="269"/>
      <c r="BS77" s="1048"/>
      <c r="BT77" s="1049"/>
      <c r="BU77" s="1049"/>
      <c r="BV77" s="1049"/>
      <c r="BW77" s="1049"/>
      <c r="BX77" s="1049"/>
      <c r="BY77" s="1049"/>
      <c r="BZ77" s="1049"/>
      <c r="CA77" s="1049"/>
      <c r="CB77" s="1049"/>
      <c r="CC77" s="1049"/>
      <c r="CD77" s="1049"/>
      <c r="CE77" s="1049"/>
      <c r="CF77" s="1049"/>
      <c r="CG77" s="1050"/>
      <c r="CH77" s="1051"/>
      <c r="CI77" s="1052"/>
      <c r="CJ77" s="1052"/>
      <c r="CK77" s="1052"/>
      <c r="CL77" s="1053"/>
      <c r="CM77" s="1051"/>
      <c r="CN77" s="1052"/>
      <c r="CO77" s="1052"/>
      <c r="CP77" s="1052"/>
      <c r="CQ77" s="1053"/>
      <c r="CR77" s="1051"/>
      <c r="CS77" s="1052"/>
      <c r="CT77" s="1052"/>
      <c r="CU77" s="1052"/>
      <c r="CV77" s="1053"/>
      <c r="CW77" s="1051"/>
      <c r="CX77" s="1052"/>
      <c r="CY77" s="1052"/>
      <c r="CZ77" s="1052"/>
      <c r="DA77" s="1053"/>
      <c r="DB77" s="1051"/>
      <c r="DC77" s="1052"/>
      <c r="DD77" s="1052"/>
      <c r="DE77" s="1052"/>
      <c r="DF77" s="1053"/>
      <c r="DG77" s="1051"/>
      <c r="DH77" s="1052"/>
      <c r="DI77" s="1052"/>
      <c r="DJ77" s="1052"/>
      <c r="DK77" s="1053"/>
      <c r="DL77" s="1051"/>
      <c r="DM77" s="1052"/>
      <c r="DN77" s="1052"/>
      <c r="DO77" s="1052"/>
      <c r="DP77" s="1053"/>
      <c r="DQ77" s="1051"/>
      <c r="DR77" s="1052"/>
      <c r="DS77" s="1052"/>
      <c r="DT77" s="1052"/>
      <c r="DU77" s="1053"/>
      <c r="DV77" s="1036"/>
      <c r="DW77" s="1037"/>
      <c r="DX77" s="1037"/>
      <c r="DY77" s="1037"/>
      <c r="DZ77" s="1038"/>
      <c r="EA77" s="248"/>
    </row>
    <row r="78" spans="1:131" s="249" customFormat="1" ht="26.25" customHeight="1" x14ac:dyDescent="0.15">
      <c r="A78" s="263">
        <v>11</v>
      </c>
      <c r="B78" s="1069" t="s">
        <v>589</v>
      </c>
      <c r="C78" s="1070"/>
      <c r="D78" s="1070"/>
      <c r="E78" s="1070"/>
      <c r="F78" s="1070"/>
      <c r="G78" s="1070"/>
      <c r="H78" s="1070"/>
      <c r="I78" s="1070"/>
      <c r="J78" s="1070"/>
      <c r="K78" s="1070"/>
      <c r="L78" s="1070"/>
      <c r="M78" s="1070"/>
      <c r="N78" s="1070"/>
      <c r="O78" s="1070"/>
      <c r="P78" s="1071"/>
      <c r="Q78" s="1072">
        <v>236</v>
      </c>
      <c r="R78" s="1066"/>
      <c r="S78" s="1066"/>
      <c r="T78" s="1066"/>
      <c r="U78" s="1066"/>
      <c r="V78" s="1066">
        <v>228</v>
      </c>
      <c r="W78" s="1066"/>
      <c r="X78" s="1066"/>
      <c r="Y78" s="1066"/>
      <c r="Z78" s="1066"/>
      <c r="AA78" s="1066">
        <v>8</v>
      </c>
      <c r="AB78" s="1066"/>
      <c r="AC78" s="1066"/>
      <c r="AD78" s="1066"/>
      <c r="AE78" s="1066"/>
      <c r="AF78" s="1066">
        <v>8</v>
      </c>
      <c r="AG78" s="1066"/>
      <c r="AH78" s="1066"/>
      <c r="AI78" s="1066"/>
      <c r="AJ78" s="1066"/>
      <c r="AK78" s="1066">
        <v>45</v>
      </c>
      <c r="AL78" s="1066"/>
      <c r="AM78" s="1066"/>
      <c r="AN78" s="1066"/>
      <c r="AO78" s="1066"/>
      <c r="AP78" s="1066" t="s">
        <v>510</v>
      </c>
      <c r="AQ78" s="1066"/>
      <c r="AR78" s="1066"/>
      <c r="AS78" s="1066"/>
      <c r="AT78" s="1066"/>
      <c r="AU78" s="1066" t="s">
        <v>602</v>
      </c>
      <c r="AV78" s="1066"/>
      <c r="AW78" s="1066"/>
      <c r="AX78" s="1066"/>
      <c r="AY78" s="1066"/>
      <c r="AZ78" s="1067"/>
      <c r="BA78" s="1067"/>
      <c r="BB78" s="1067"/>
      <c r="BC78" s="1067"/>
      <c r="BD78" s="1068"/>
      <c r="BE78" s="267"/>
      <c r="BF78" s="267"/>
      <c r="BG78" s="267"/>
      <c r="BH78" s="267"/>
      <c r="BI78" s="267"/>
      <c r="BJ78" s="270"/>
      <c r="BK78" s="270"/>
      <c r="BL78" s="270"/>
      <c r="BM78" s="270"/>
      <c r="BN78" s="270"/>
      <c r="BO78" s="267"/>
      <c r="BP78" s="267"/>
      <c r="BQ78" s="264">
        <v>72</v>
      </c>
      <c r="BR78" s="269"/>
      <c r="BS78" s="1048"/>
      <c r="BT78" s="1049"/>
      <c r="BU78" s="1049"/>
      <c r="BV78" s="1049"/>
      <c r="BW78" s="1049"/>
      <c r="BX78" s="1049"/>
      <c r="BY78" s="1049"/>
      <c r="BZ78" s="1049"/>
      <c r="CA78" s="1049"/>
      <c r="CB78" s="1049"/>
      <c r="CC78" s="1049"/>
      <c r="CD78" s="1049"/>
      <c r="CE78" s="1049"/>
      <c r="CF78" s="1049"/>
      <c r="CG78" s="1050"/>
      <c r="CH78" s="1051"/>
      <c r="CI78" s="1052"/>
      <c r="CJ78" s="1052"/>
      <c r="CK78" s="1052"/>
      <c r="CL78" s="1053"/>
      <c r="CM78" s="1051"/>
      <c r="CN78" s="1052"/>
      <c r="CO78" s="1052"/>
      <c r="CP78" s="1052"/>
      <c r="CQ78" s="1053"/>
      <c r="CR78" s="1051"/>
      <c r="CS78" s="1052"/>
      <c r="CT78" s="1052"/>
      <c r="CU78" s="1052"/>
      <c r="CV78" s="1053"/>
      <c r="CW78" s="1051"/>
      <c r="CX78" s="1052"/>
      <c r="CY78" s="1052"/>
      <c r="CZ78" s="1052"/>
      <c r="DA78" s="1053"/>
      <c r="DB78" s="1051"/>
      <c r="DC78" s="1052"/>
      <c r="DD78" s="1052"/>
      <c r="DE78" s="1052"/>
      <c r="DF78" s="1053"/>
      <c r="DG78" s="1051"/>
      <c r="DH78" s="1052"/>
      <c r="DI78" s="1052"/>
      <c r="DJ78" s="1052"/>
      <c r="DK78" s="1053"/>
      <c r="DL78" s="1051"/>
      <c r="DM78" s="1052"/>
      <c r="DN78" s="1052"/>
      <c r="DO78" s="1052"/>
      <c r="DP78" s="1053"/>
      <c r="DQ78" s="1051"/>
      <c r="DR78" s="1052"/>
      <c r="DS78" s="1052"/>
      <c r="DT78" s="1052"/>
      <c r="DU78" s="1053"/>
      <c r="DV78" s="1036"/>
      <c r="DW78" s="1037"/>
      <c r="DX78" s="1037"/>
      <c r="DY78" s="1037"/>
      <c r="DZ78" s="1038"/>
      <c r="EA78" s="248"/>
    </row>
    <row r="79" spans="1:131" s="249" customFormat="1" ht="26.25" customHeight="1" x14ac:dyDescent="0.15">
      <c r="A79" s="263">
        <v>12</v>
      </c>
      <c r="B79" s="1069" t="s">
        <v>590</v>
      </c>
      <c r="C79" s="1070"/>
      <c r="D79" s="1070"/>
      <c r="E79" s="1070"/>
      <c r="F79" s="1070"/>
      <c r="G79" s="1070"/>
      <c r="H79" s="1070"/>
      <c r="I79" s="1070"/>
      <c r="J79" s="1070"/>
      <c r="K79" s="1070"/>
      <c r="L79" s="1070"/>
      <c r="M79" s="1070"/>
      <c r="N79" s="1070"/>
      <c r="O79" s="1070"/>
      <c r="P79" s="1071"/>
      <c r="Q79" s="1072">
        <v>65</v>
      </c>
      <c r="R79" s="1066"/>
      <c r="S79" s="1066"/>
      <c r="T79" s="1066"/>
      <c r="U79" s="1066"/>
      <c r="V79" s="1066">
        <v>65</v>
      </c>
      <c r="W79" s="1066"/>
      <c r="X79" s="1066"/>
      <c r="Y79" s="1066"/>
      <c r="Z79" s="1066"/>
      <c r="AA79" s="1066" t="s">
        <v>510</v>
      </c>
      <c r="AB79" s="1066"/>
      <c r="AC79" s="1066"/>
      <c r="AD79" s="1066"/>
      <c r="AE79" s="1066"/>
      <c r="AF79" s="1066" t="s">
        <v>510</v>
      </c>
      <c r="AG79" s="1066"/>
      <c r="AH79" s="1066"/>
      <c r="AI79" s="1066"/>
      <c r="AJ79" s="1066"/>
      <c r="AK79" s="1066" t="s">
        <v>510</v>
      </c>
      <c r="AL79" s="1066"/>
      <c r="AM79" s="1066"/>
      <c r="AN79" s="1066"/>
      <c r="AO79" s="1066"/>
      <c r="AP79" s="1066" t="s">
        <v>510</v>
      </c>
      <c r="AQ79" s="1066"/>
      <c r="AR79" s="1066"/>
      <c r="AS79" s="1066"/>
      <c r="AT79" s="1066"/>
      <c r="AU79" s="1066" t="s">
        <v>602</v>
      </c>
      <c r="AV79" s="1066"/>
      <c r="AW79" s="1066"/>
      <c r="AX79" s="1066"/>
      <c r="AY79" s="1066"/>
      <c r="AZ79" s="1067"/>
      <c r="BA79" s="1067"/>
      <c r="BB79" s="1067"/>
      <c r="BC79" s="1067"/>
      <c r="BD79" s="1068"/>
      <c r="BE79" s="267"/>
      <c r="BF79" s="267"/>
      <c r="BG79" s="267"/>
      <c r="BH79" s="267"/>
      <c r="BI79" s="267"/>
      <c r="BJ79" s="270"/>
      <c r="BK79" s="270"/>
      <c r="BL79" s="270"/>
      <c r="BM79" s="270"/>
      <c r="BN79" s="270"/>
      <c r="BO79" s="267"/>
      <c r="BP79" s="267"/>
      <c r="BQ79" s="264">
        <v>73</v>
      </c>
      <c r="BR79" s="269"/>
      <c r="BS79" s="1048"/>
      <c r="BT79" s="1049"/>
      <c r="BU79" s="1049"/>
      <c r="BV79" s="1049"/>
      <c r="BW79" s="1049"/>
      <c r="BX79" s="1049"/>
      <c r="BY79" s="1049"/>
      <c r="BZ79" s="1049"/>
      <c r="CA79" s="1049"/>
      <c r="CB79" s="1049"/>
      <c r="CC79" s="1049"/>
      <c r="CD79" s="1049"/>
      <c r="CE79" s="1049"/>
      <c r="CF79" s="1049"/>
      <c r="CG79" s="1050"/>
      <c r="CH79" s="1051"/>
      <c r="CI79" s="1052"/>
      <c r="CJ79" s="1052"/>
      <c r="CK79" s="1052"/>
      <c r="CL79" s="1053"/>
      <c r="CM79" s="1051"/>
      <c r="CN79" s="1052"/>
      <c r="CO79" s="1052"/>
      <c r="CP79" s="1052"/>
      <c r="CQ79" s="1053"/>
      <c r="CR79" s="1051"/>
      <c r="CS79" s="1052"/>
      <c r="CT79" s="1052"/>
      <c r="CU79" s="1052"/>
      <c r="CV79" s="1053"/>
      <c r="CW79" s="1051"/>
      <c r="CX79" s="1052"/>
      <c r="CY79" s="1052"/>
      <c r="CZ79" s="1052"/>
      <c r="DA79" s="1053"/>
      <c r="DB79" s="1051"/>
      <c r="DC79" s="1052"/>
      <c r="DD79" s="1052"/>
      <c r="DE79" s="1052"/>
      <c r="DF79" s="1053"/>
      <c r="DG79" s="1051"/>
      <c r="DH79" s="1052"/>
      <c r="DI79" s="1052"/>
      <c r="DJ79" s="1052"/>
      <c r="DK79" s="1053"/>
      <c r="DL79" s="1051"/>
      <c r="DM79" s="1052"/>
      <c r="DN79" s="1052"/>
      <c r="DO79" s="1052"/>
      <c r="DP79" s="1053"/>
      <c r="DQ79" s="1051"/>
      <c r="DR79" s="1052"/>
      <c r="DS79" s="1052"/>
      <c r="DT79" s="1052"/>
      <c r="DU79" s="1053"/>
      <c r="DV79" s="1036"/>
      <c r="DW79" s="1037"/>
      <c r="DX79" s="1037"/>
      <c r="DY79" s="1037"/>
      <c r="DZ79" s="1038"/>
      <c r="EA79" s="248"/>
    </row>
    <row r="80" spans="1:131" s="249" customFormat="1" ht="26.25" customHeight="1" x14ac:dyDescent="0.15">
      <c r="A80" s="263">
        <v>13</v>
      </c>
      <c r="B80" s="1069" t="s">
        <v>591</v>
      </c>
      <c r="C80" s="1070"/>
      <c r="D80" s="1070"/>
      <c r="E80" s="1070"/>
      <c r="F80" s="1070"/>
      <c r="G80" s="1070"/>
      <c r="H80" s="1070"/>
      <c r="I80" s="1070"/>
      <c r="J80" s="1070"/>
      <c r="K80" s="1070"/>
      <c r="L80" s="1070"/>
      <c r="M80" s="1070"/>
      <c r="N80" s="1070"/>
      <c r="O80" s="1070"/>
      <c r="P80" s="1071"/>
      <c r="Q80" s="1072">
        <v>220</v>
      </c>
      <c r="R80" s="1066"/>
      <c r="S80" s="1066"/>
      <c r="T80" s="1066"/>
      <c r="U80" s="1066"/>
      <c r="V80" s="1066">
        <v>161</v>
      </c>
      <c r="W80" s="1066"/>
      <c r="X80" s="1066"/>
      <c r="Y80" s="1066"/>
      <c r="Z80" s="1066"/>
      <c r="AA80" s="1066">
        <v>60</v>
      </c>
      <c r="AB80" s="1066"/>
      <c r="AC80" s="1066"/>
      <c r="AD80" s="1066"/>
      <c r="AE80" s="1066"/>
      <c r="AF80" s="1066">
        <v>60</v>
      </c>
      <c r="AG80" s="1066"/>
      <c r="AH80" s="1066"/>
      <c r="AI80" s="1066"/>
      <c r="AJ80" s="1066"/>
      <c r="AK80" s="1066" t="s">
        <v>510</v>
      </c>
      <c r="AL80" s="1066"/>
      <c r="AM80" s="1066"/>
      <c r="AN80" s="1066"/>
      <c r="AO80" s="1066"/>
      <c r="AP80" s="1066" t="s">
        <v>510</v>
      </c>
      <c r="AQ80" s="1066"/>
      <c r="AR80" s="1066"/>
      <c r="AS80" s="1066"/>
      <c r="AT80" s="1066"/>
      <c r="AU80" s="1066" t="s">
        <v>602</v>
      </c>
      <c r="AV80" s="1066"/>
      <c r="AW80" s="1066"/>
      <c r="AX80" s="1066"/>
      <c r="AY80" s="1066"/>
      <c r="AZ80" s="1067"/>
      <c r="BA80" s="1067"/>
      <c r="BB80" s="1067"/>
      <c r="BC80" s="1067"/>
      <c r="BD80" s="1068"/>
      <c r="BE80" s="267"/>
      <c r="BF80" s="267"/>
      <c r="BG80" s="267"/>
      <c r="BH80" s="267"/>
      <c r="BI80" s="267"/>
      <c r="BJ80" s="267"/>
      <c r="BK80" s="267"/>
      <c r="BL80" s="267"/>
      <c r="BM80" s="267"/>
      <c r="BN80" s="267"/>
      <c r="BO80" s="267"/>
      <c r="BP80" s="267"/>
      <c r="BQ80" s="264">
        <v>74</v>
      </c>
      <c r="BR80" s="269"/>
      <c r="BS80" s="1048"/>
      <c r="BT80" s="1049"/>
      <c r="BU80" s="1049"/>
      <c r="BV80" s="1049"/>
      <c r="BW80" s="1049"/>
      <c r="BX80" s="1049"/>
      <c r="BY80" s="1049"/>
      <c r="BZ80" s="1049"/>
      <c r="CA80" s="1049"/>
      <c r="CB80" s="1049"/>
      <c r="CC80" s="1049"/>
      <c r="CD80" s="1049"/>
      <c r="CE80" s="1049"/>
      <c r="CF80" s="1049"/>
      <c r="CG80" s="1050"/>
      <c r="CH80" s="1051"/>
      <c r="CI80" s="1052"/>
      <c r="CJ80" s="1052"/>
      <c r="CK80" s="1052"/>
      <c r="CL80" s="1053"/>
      <c r="CM80" s="1051"/>
      <c r="CN80" s="1052"/>
      <c r="CO80" s="1052"/>
      <c r="CP80" s="1052"/>
      <c r="CQ80" s="1053"/>
      <c r="CR80" s="1051"/>
      <c r="CS80" s="1052"/>
      <c r="CT80" s="1052"/>
      <c r="CU80" s="1052"/>
      <c r="CV80" s="1053"/>
      <c r="CW80" s="1051"/>
      <c r="CX80" s="1052"/>
      <c r="CY80" s="1052"/>
      <c r="CZ80" s="1052"/>
      <c r="DA80" s="1053"/>
      <c r="DB80" s="1051"/>
      <c r="DC80" s="1052"/>
      <c r="DD80" s="1052"/>
      <c r="DE80" s="1052"/>
      <c r="DF80" s="1053"/>
      <c r="DG80" s="1051"/>
      <c r="DH80" s="1052"/>
      <c r="DI80" s="1052"/>
      <c r="DJ80" s="1052"/>
      <c r="DK80" s="1053"/>
      <c r="DL80" s="1051"/>
      <c r="DM80" s="1052"/>
      <c r="DN80" s="1052"/>
      <c r="DO80" s="1052"/>
      <c r="DP80" s="1053"/>
      <c r="DQ80" s="1051"/>
      <c r="DR80" s="1052"/>
      <c r="DS80" s="1052"/>
      <c r="DT80" s="1052"/>
      <c r="DU80" s="1053"/>
      <c r="DV80" s="1036"/>
      <c r="DW80" s="1037"/>
      <c r="DX80" s="1037"/>
      <c r="DY80" s="1037"/>
      <c r="DZ80" s="1038"/>
      <c r="EA80" s="248"/>
    </row>
    <row r="81" spans="1:131" s="249" customFormat="1" ht="26.25" customHeight="1" x14ac:dyDescent="0.15">
      <c r="A81" s="263">
        <v>14</v>
      </c>
      <c r="B81" s="1069" t="s">
        <v>592</v>
      </c>
      <c r="C81" s="1070"/>
      <c r="D81" s="1070"/>
      <c r="E81" s="1070"/>
      <c r="F81" s="1070"/>
      <c r="G81" s="1070"/>
      <c r="H81" s="1070"/>
      <c r="I81" s="1070"/>
      <c r="J81" s="1070"/>
      <c r="K81" s="1070"/>
      <c r="L81" s="1070"/>
      <c r="M81" s="1070"/>
      <c r="N81" s="1070"/>
      <c r="O81" s="1070"/>
      <c r="P81" s="1071"/>
      <c r="Q81" s="1072">
        <v>17</v>
      </c>
      <c r="R81" s="1066"/>
      <c r="S81" s="1066"/>
      <c r="T81" s="1066"/>
      <c r="U81" s="1066"/>
      <c r="V81" s="1066">
        <v>17</v>
      </c>
      <c r="W81" s="1066"/>
      <c r="X81" s="1066"/>
      <c r="Y81" s="1066"/>
      <c r="Z81" s="1066"/>
      <c r="AA81" s="1066" t="s">
        <v>510</v>
      </c>
      <c r="AB81" s="1066"/>
      <c r="AC81" s="1066"/>
      <c r="AD81" s="1066"/>
      <c r="AE81" s="1066"/>
      <c r="AF81" s="1066" t="s">
        <v>510</v>
      </c>
      <c r="AG81" s="1066"/>
      <c r="AH81" s="1066"/>
      <c r="AI81" s="1066"/>
      <c r="AJ81" s="1066"/>
      <c r="AK81" s="1066">
        <v>16</v>
      </c>
      <c r="AL81" s="1066"/>
      <c r="AM81" s="1066"/>
      <c r="AN81" s="1066"/>
      <c r="AO81" s="1066"/>
      <c r="AP81" s="1066" t="s">
        <v>510</v>
      </c>
      <c r="AQ81" s="1066"/>
      <c r="AR81" s="1066"/>
      <c r="AS81" s="1066"/>
      <c r="AT81" s="1066"/>
      <c r="AU81" s="1066" t="s">
        <v>602</v>
      </c>
      <c r="AV81" s="1066"/>
      <c r="AW81" s="1066"/>
      <c r="AX81" s="1066"/>
      <c r="AY81" s="1066"/>
      <c r="AZ81" s="1067"/>
      <c r="BA81" s="1067"/>
      <c r="BB81" s="1067"/>
      <c r="BC81" s="1067"/>
      <c r="BD81" s="1068"/>
      <c r="BE81" s="267"/>
      <c r="BF81" s="267"/>
      <c r="BG81" s="267"/>
      <c r="BH81" s="267"/>
      <c r="BI81" s="267"/>
      <c r="BJ81" s="267"/>
      <c r="BK81" s="267"/>
      <c r="BL81" s="267"/>
      <c r="BM81" s="267"/>
      <c r="BN81" s="267"/>
      <c r="BO81" s="267"/>
      <c r="BP81" s="267"/>
      <c r="BQ81" s="264">
        <v>75</v>
      </c>
      <c r="BR81" s="269"/>
      <c r="BS81" s="1048"/>
      <c r="BT81" s="1049"/>
      <c r="BU81" s="1049"/>
      <c r="BV81" s="1049"/>
      <c r="BW81" s="1049"/>
      <c r="BX81" s="1049"/>
      <c r="BY81" s="1049"/>
      <c r="BZ81" s="1049"/>
      <c r="CA81" s="1049"/>
      <c r="CB81" s="1049"/>
      <c r="CC81" s="1049"/>
      <c r="CD81" s="1049"/>
      <c r="CE81" s="1049"/>
      <c r="CF81" s="1049"/>
      <c r="CG81" s="1050"/>
      <c r="CH81" s="1051"/>
      <c r="CI81" s="1052"/>
      <c r="CJ81" s="1052"/>
      <c r="CK81" s="1052"/>
      <c r="CL81" s="1053"/>
      <c r="CM81" s="1051"/>
      <c r="CN81" s="1052"/>
      <c r="CO81" s="1052"/>
      <c r="CP81" s="1052"/>
      <c r="CQ81" s="1053"/>
      <c r="CR81" s="1051"/>
      <c r="CS81" s="1052"/>
      <c r="CT81" s="1052"/>
      <c r="CU81" s="1052"/>
      <c r="CV81" s="1053"/>
      <c r="CW81" s="1051"/>
      <c r="CX81" s="1052"/>
      <c r="CY81" s="1052"/>
      <c r="CZ81" s="1052"/>
      <c r="DA81" s="1053"/>
      <c r="DB81" s="1051"/>
      <c r="DC81" s="1052"/>
      <c r="DD81" s="1052"/>
      <c r="DE81" s="1052"/>
      <c r="DF81" s="1053"/>
      <c r="DG81" s="1051"/>
      <c r="DH81" s="1052"/>
      <c r="DI81" s="1052"/>
      <c r="DJ81" s="1052"/>
      <c r="DK81" s="1053"/>
      <c r="DL81" s="1051"/>
      <c r="DM81" s="1052"/>
      <c r="DN81" s="1052"/>
      <c r="DO81" s="1052"/>
      <c r="DP81" s="1053"/>
      <c r="DQ81" s="1051"/>
      <c r="DR81" s="1052"/>
      <c r="DS81" s="1052"/>
      <c r="DT81" s="1052"/>
      <c r="DU81" s="1053"/>
      <c r="DV81" s="1036"/>
      <c r="DW81" s="1037"/>
      <c r="DX81" s="1037"/>
      <c r="DY81" s="1037"/>
      <c r="DZ81" s="1038"/>
      <c r="EA81" s="248"/>
    </row>
    <row r="82" spans="1:131" s="249" customFormat="1" ht="26.25" customHeight="1" x14ac:dyDescent="0.15">
      <c r="A82" s="263">
        <v>15</v>
      </c>
      <c r="B82" s="1069" t="s">
        <v>593</v>
      </c>
      <c r="C82" s="1070"/>
      <c r="D82" s="1070"/>
      <c r="E82" s="1070"/>
      <c r="F82" s="1070"/>
      <c r="G82" s="1070"/>
      <c r="H82" s="1070"/>
      <c r="I82" s="1070"/>
      <c r="J82" s="1070"/>
      <c r="K82" s="1070"/>
      <c r="L82" s="1070"/>
      <c r="M82" s="1070"/>
      <c r="N82" s="1070"/>
      <c r="O82" s="1070"/>
      <c r="P82" s="1071"/>
      <c r="Q82" s="1072">
        <v>4762</v>
      </c>
      <c r="R82" s="1066"/>
      <c r="S82" s="1066"/>
      <c r="T82" s="1066"/>
      <c r="U82" s="1066"/>
      <c r="V82" s="1066">
        <v>4735</v>
      </c>
      <c r="W82" s="1066"/>
      <c r="X82" s="1066"/>
      <c r="Y82" s="1066"/>
      <c r="Z82" s="1066"/>
      <c r="AA82" s="1066">
        <v>27</v>
      </c>
      <c r="AB82" s="1066"/>
      <c r="AC82" s="1066"/>
      <c r="AD82" s="1066"/>
      <c r="AE82" s="1066"/>
      <c r="AF82" s="1066">
        <v>27</v>
      </c>
      <c r="AG82" s="1066"/>
      <c r="AH82" s="1066"/>
      <c r="AI82" s="1066"/>
      <c r="AJ82" s="1066"/>
      <c r="AK82" s="1066" t="s">
        <v>510</v>
      </c>
      <c r="AL82" s="1066"/>
      <c r="AM82" s="1066"/>
      <c r="AN82" s="1066"/>
      <c r="AO82" s="1066"/>
      <c r="AP82" s="1066" t="s">
        <v>510</v>
      </c>
      <c r="AQ82" s="1066"/>
      <c r="AR82" s="1066"/>
      <c r="AS82" s="1066"/>
      <c r="AT82" s="1066"/>
      <c r="AU82" s="1066" t="s">
        <v>602</v>
      </c>
      <c r="AV82" s="1066"/>
      <c r="AW82" s="1066"/>
      <c r="AX82" s="1066"/>
      <c r="AY82" s="1066"/>
      <c r="AZ82" s="1067"/>
      <c r="BA82" s="1067"/>
      <c r="BB82" s="1067"/>
      <c r="BC82" s="1067"/>
      <c r="BD82" s="1068"/>
      <c r="BE82" s="267"/>
      <c r="BF82" s="267"/>
      <c r="BG82" s="267"/>
      <c r="BH82" s="267"/>
      <c r="BI82" s="267"/>
      <c r="BJ82" s="267"/>
      <c r="BK82" s="267"/>
      <c r="BL82" s="267"/>
      <c r="BM82" s="267"/>
      <c r="BN82" s="267"/>
      <c r="BO82" s="267"/>
      <c r="BP82" s="267"/>
      <c r="BQ82" s="264">
        <v>76</v>
      </c>
      <c r="BR82" s="269"/>
      <c r="BS82" s="1048"/>
      <c r="BT82" s="1049"/>
      <c r="BU82" s="1049"/>
      <c r="BV82" s="1049"/>
      <c r="BW82" s="1049"/>
      <c r="BX82" s="1049"/>
      <c r="BY82" s="1049"/>
      <c r="BZ82" s="1049"/>
      <c r="CA82" s="1049"/>
      <c r="CB82" s="1049"/>
      <c r="CC82" s="1049"/>
      <c r="CD82" s="1049"/>
      <c r="CE82" s="1049"/>
      <c r="CF82" s="1049"/>
      <c r="CG82" s="1050"/>
      <c r="CH82" s="1051"/>
      <c r="CI82" s="1052"/>
      <c r="CJ82" s="1052"/>
      <c r="CK82" s="1052"/>
      <c r="CL82" s="1053"/>
      <c r="CM82" s="1051"/>
      <c r="CN82" s="1052"/>
      <c r="CO82" s="1052"/>
      <c r="CP82" s="1052"/>
      <c r="CQ82" s="1053"/>
      <c r="CR82" s="1051"/>
      <c r="CS82" s="1052"/>
      <c r="CT82" s="1052"/>
      <c r="CU82" s="1052"/>
      <c r="CV82" s="1053"/>
      <c r="CW82" s="1051"/>
      <c r="CX82" s="1052"/>
      <c r="CY82" s="1052"/>
      <c r="CZ82" s="1052"/>
      <c r="DA82" s="1053"/>
      <c r="DB82" s="1051"/>
      <c r="DC82" s="1052"/>
      <c r="DD82" s="1052"/>
      <c r="DE82" s="1052"/>
      <c r="DF82" s="1053"/>
      <c r="DG82" s="1051"/>
      <c r="DH82" s="1052"/>
      <c r="DI82" s="1052"/>
      <c r="DJ82" s="1052"/>
      <c r="DK82" s="1053"/>
      <c r="DL82" s="1051"/>
      <c r="DM82" s="1052"/>
      <c r="DN82" s="1052"/>
      <c r="DO82" s="1052"/>
      <c r="DP82" s="1053"/>
      <c r="DQ82" s="1051"/>
      <c r="DR82" s="1052"/>
      <c r="DS82" s="1052"/>
      <c r="DT82" s="1052"/>
      <c r="DU82" s="1053"/>
      <c r="DV82" s="1036"/>
      <c r="DW82" s="1037"/>
      <c r="DX82" s="1037"/>
      <c r="DY82" s="1037"/>
      <c r="DZ82" s="1038"/>
      <c r="EA82" s="248"/>
    </row>
    <row r="83" spans="1:131" s="249" customFormat="1" ht="26.25" customHeight="1" x14ac:dyDescent="0.15">
      <c r="A83" s="263">
        <v>16</v>
      </c>
      <c r="B83" s="1069" t="s">
        <v>594</v>
      </c>
      <c r="C83" s="1070"/>
      <c r="D83" s="1070"/>
      <c r="E83" s="1070"/>
      <c r="F83" s="1070"/>
      <c r="G83" s="1070"/>
      <c r="H83" s="1070"/>
      <c r="I83" s="1070"/>
      <c r="J83" s="1070"/>
      <c r="K83" s="1070"/>
      <c r="L83" s="1070"/>
      <c r="M83" s="1070"/>
      <c r="N83" s="1070"/>
      <c r="O83" s="1070"/>
      <c r="P83" s="1071"/>
      <c r="Q83" s="1072">
        <v>168</v>
      </c>
      <c r="R83" s="1066"/>
      <c r="S83" s="1066"/>
      <c r="T83" s="1066"/>
      <c r="U83" s="1066"/>
      <c r="V83" s="1066">
        <v>146</v>
      </c>
      <c r="W83" s="1066"/>
      <c r="X83" s="1066"/>
      <c r="Y83" s="1066"/>
      <c r="Z83" s="1066"/>
      <c r="AA83" s="1066">
        <v>21</v>
      </c>
      <c r="AB83" s="1066"/>
      <c r="AC83" s="1066"/>
      <c r="AD83" s="1066"/>
      <c r="AE83" s="1066"/>
      <c r="AF83" s="1066">
        <v>21</v>
      </c>
      <c r="AG83" s="1066"/>
      <c r="AH83" s="1066"/>
      <c r="AI83" s="1066"/>
      <c r="AJ83" s="1066"/>
      <c r="AK83" s="1066" t="s">
        <v>510</v>
      </c>
      <c r="AL83" s="1066"/>
      <c r="AM83" s="1066"/>
      <c r="AN83" s="1066"/>
      <c r="AO83" s="1066"/>
      <c r="AP83" s="1066" t="s">
        <v>510</v>
      </c>
      <c r="AQ83" s="1066"/>
      <c r="AR83" s="1066"/>
      <c r="AS83" s="1066"/>
      <c r="AT83" s="1066"/>
      <c r="AU83" s="1066" t="s">
        <v>602</v>
      </c>
      <c r="AV83" s="1066"/>
      <c r="AW83" s="1066"/>
      <c r="AX83" s="1066"/>
      <c r="AY83" s="1066"/>
      <c r="AZ83" s="1067"/>
      <c r="BA83" s="1067"/>
      <c r="BB83" s="1067"/>
      <c r="BC83" s="1067"/>
      <c r="BD83" s="1068"/>
      <c r="BE83" s="267"/>
      <c r="BF83" s="267"/>
      <c r="BG83" s="267"/>
      <c r="BH83" s="267"/>
      <c r="BI83" s="267"/>
      <c r="BJ83" s="267"/>
      <c r="BK83" s="267"/>
      <c r="BL83" s="267"/>
      <c r="BM83" s="267"/>
      <c r="BN83" s="267"/>
      <c r="BO83" s="267"/>
      <c r="BP83" s="267"/>
      <c r="BQ83" s="264">
        <v>77</v>
      </c>
      <c r="BR83" s="269"/>
      <c r="BS83" s="1048"/>
      <c r="BT83" s="1049"/>
      <c r="BU83" s="1049"/>
      <c r="BV83" s="1049"/>
      <c r="BW83" s="1049"/>
      <c r="BX83" s="1049"/>
      <c r="BY83" s="1049"/>
      <c r="BZ83" s="1049"/>
      <c r="CA83" s="1049"/>
      <c r="CB83" s="1049"/>
      <c r="CC83" s="1049"/>
      <c r="CD83" s="1049"/>
      <c r="CE83" s="1049"/>
      <c r="CF83" s="1049"/>
      <c r="CG83" s="1050"/>
      <c r="CH83" s="1051"/>
      <c r="CI83" s="1052"/>
      <c r="CJ83" s="1052"/>
      <c r="CK83" s="1052"/>
      <c r="CL83" s="1053"/>
      <c r="CM83" s="1051"/>
      <c r="CN83" s="1052"/>
      <c r="CO83" s="1052"/>
      <c r="CP83" s="1052"/>
      <c r="CQ83" s="1053"/>
      <c r="CR83" s="1051"/>
      <c r="CS83" s="1052"/>
      <c r="CT83" s="1052"/>
      <c r="CU83" s="1052"/>
      <c r="CV83" s="1053"/>
      <c r="CW83" s="1051"/>
      <c r="CX83" s="1052"/>
      <c r="CY83" s="1052"/>
      <c r="CZ83" s="1052"/>
      <c r="DA83" s="1053"/>
      <c r="DB83" s="1051"/>
      <c r="DC83" s="1052"/>
      <c r="DD83" s="1052"/>
      <c r="DE83" s="1052"/>
      <c r="DF83" s="1053"/>
      <c r="DG83" s="1051"/>
      <c r="DH83" s="1052"/>
      <c r="DI83" s="1052"/>
      <c r="DJ83" s="1052"/>
      <c r="DK83" s="1053"/>
      <c r="DL83" s="1051"/>
      <c r="DM83" s="1052"/>
      <c r="DN83" s="1052"/>
      <c r="DO83" s="1052"/>
      <c r="DP83" s="1053"/>
      <c r="DQ83" s="1051"/>
      <c r="DR83" s="1052"/>
      <c r="DS83" s="1052"/>
      <c r="DT83" s="1052"/>
      <c r="DU83" s="1053"/>
      <c r="DV83" s="1036"/>
      <c r="DW83" s="1037"/>
      <c r="DX83" s="1037"/>
      <c r="DY83" s="1037"/>
      <c r="DZ83" s="1038"/>
      <c r="EA83" s="248"/>
    </row>
    <row r="84" spans="1:131" s="249" customFormat="1" ht="26.25" customHeight="1" x14ac:dyDescent="0.15">
      <c r="A84" s="263">
        <v>17</v>
      </c>
      <c r="B84" s="1069" t="s">
        <v>595</v>
      </c>
      <c r="C84" s="1070"/>
      <c r="D84" s="1070"/>
      <c r="E84" s="1070"/>
      <c r="F84" s="1070"/>
      <c r="G84" s="1070"/>
      <c r="H84" s="1070"/>
      <c r="I84" s="1070"/>
      <c r="J84" s="1070"/>
      <c r="K84" s="1070"/>
      <c r="L84" s="1070"/>
      <c r="M84" s="1070"/>
      <c r="N84" s="1070"/>
      <c r="O84" s="1070"/>
      <c r="P84" s="1071"/>
      <c r="Q84" s="1072">
        <v>772932</v>
      </c>
      <c r="R84" s="1066"/>
      <c r="S84" s="1066"/>
      <c r="T84" s="1066"/>
      <c r="U84" s="1066"/>
      <c r="V84" s="1066">
        <v>740589</v>
      </c>
      <c r="W84" s="1066"/>
      <c r="X84" s="1066"/>
      <c r="Y84" s="1066"/>
      <c r="Z84" s="1066"/>
      <c r="AA84" s="1066">
        <v>32343</v>
      </c>
      <c r="AB84" s="1066"/>
      <c r="AC84" s="1066"/>
      <c r="AD84" s="1066"/>
      <c r="AE84" s="1066"/>
      <c r="AF84" s="1066">
        <v>32343</v>
      </c>
      <c r="AG84" s="1066"/>
      <c r="AH84" s="1066"/>
      <c r="AI84" s="1066"/>
      <c r="AJ84" s="1066"/>
      <c r="AK84" s="1066">
        <v>691</v>
      </c>
      <c r="AL84" s="1066"/>
      <c r="AM84" s="1066"/>
      <c r="AN84" s="1066"/>
      <c r="AO84" s="1066"/>
      <c r="AP84" s="1066" t="s">
        <v>510</v>
      </c>
      <c r="AQ84" s="1066"/>
      <c r="AR84" s="1066"/>
      <c r="AS84" s="1066"/>
      <c r="AT84" s="1066"/>
      <c r="AU84" s="1066" t="s">
        <v>602</v>
      </c>
      <c r="AV84" s="1066"/>
      <c r="AW84" s="1066"/>
      <c r="AX84" s="1066"/>
      <c r="AY84" s="1066"/>
      <c r="AZ84" s="1067"/>
      <c r="BA84" s="1067"/>
      <c r="BB84" s="1067"/>
      <c r="BC84" s="1067"/>
      <c r="BD84" s="1068"/>
      <c r="BE84" s="267"/>
      <c r="BF84" s="267"/>
      <c r="BG84" s="267"/>
      <c r="BH84" s="267"/>
      <c r="BI84" s="267"/>
      <c r="BJ84" s="267"/>
      <c r="BK84" s="267"/>
      <c r="BL84" s="267"/>
      <c r="BM84" s="267"/>
      <c r="BN84" s="267"/>
      <c r="BO84" s="267"/>
      <c r="BP84" s="267"/>
      <c r="BQ84" s="264">
        <v>78</v>
      </c>
      <c r="BR84" s="269"/>
      <c r="BS84" s="1048"/>
      <c r="BT84" s="1049"/>
      <c r="BU84" s="1049"/>
      <c r="BV84" s="1049"/>
      <c r="BW84" s="1049"/>
      <c r="BX84" s="1049"/>
      <c r="BY84" s="1049"/>
      <c r="BZ84" s="1049"/>
      <c r="CA84" s="1049"/>
      <c r="CB84" s="1049"/>
      <c r="CC84" s="1049"/>
      <c r="CD84" s="1049"/>
      <c r="CE84" s="1049"/>
      <c r="CF84" s="1049"/>
      <c r="CG84" s="1050"/>
      <c r="CH84" s="1051"/>
      <c r="CI84" s="1052"/>
      <c r="CJ84" s="1052"/>
      <c r="CK84" s="1052"/>
      <c r="CL84" s="1053"/>
      <c r="CM84" s="1051"/>
      <c r="CN84" s="1052"/>
      <c r="CO84" s="1052"/>
      <c r="CP84" s="1052"/>
      <c r="CQ84" s="1053"/>
      <c r="CR84" s="1051"/>
      <c r="CS84" s="1052"/>
      <c r="CT84" s="1052"/>
      <c r="CU84" s="1052"/>
      <c r="CV84" s="1053"/>
      <c r="CW84" s="1051"/>
      <c r="CX84" s="1052"/>
      <c r="CY84" s="1052"/>
      <c r="CZ84" s="1052"/>
      <c r="DA84" s="1053"/>
      <c r="DB84" s="1051"/>
      <c r="DC84" s="1052"/>
      <c r="DD84" s="1052"/>
      <c r="DE84" s="1052"/>
      <c r="DF84" s="1053"/>
      <c r="DG84" s="1051"/>
      <c r="DH84" s="1052"/>
      <c r="DI84" s="1052"/>
      <c r="DJ84" s="1052"/>
      <c r="DK84" s="1053"/>
      <c r="DL84" s="1051"/>
      <c r="DM84" s="1052"/>
      <c r="DN84" s="1052"/>
      <c r="DO84" s="1052"/>
      <c r="DP84" s="1053"/>
      <c r="DQ84" s="1051"/>
      <c r="DR84" s="1052"/>
      <c r="DS84" s="1052"/>
      <c r="DT84" s="1052"/>
      <c r="DU84" s="1053"/>
      <c r="DV84" s="1036"/>
      <c r="DW84" s="1037"/>
      <c r="DX84" s="1037"/>
      <c r="DY84" s="1037"/>
      <c r="DZ84" s="1038"/>
      <c r="EA84" s="248"/>
    </row>
    <row r="85" spans="1:131" s="249" customFormat="1" ht="26.25" customHeight="1" x14ac:dyDescent="0.15">
      <c r="A85" s="263">
        <v>18</v>
      </c>
      <c r="B85" s="1069"/>
      <c r="C85" s="1070"/>
      <c r="D85" s="1070"/>
      <c r="E85" s="1070"/>
      <c r="F85" s="1070"/>
      <c r="G85" s="1070"/>
      <c r="H85" s="1070"/>
      <c r="I85" s="1070"/>
      <c r="J85" s="1070"/>
      <c r="K85" s="1070"/>
      <c r="L85" s="1070"/>
      <c r="M85" s="1070"/>
      <c r="N85" s="1070"/>
      <c r="O85" s="1070"/>
      <c r="P85" s="1071"/>
      <c r="Q85" s="1072"/>
      <c r="R85" s="1066"/>
      <c r="S85" s="1066"/>
      <c r="T85" s="1066"/>
      <c r="U85" s="1066"/>
      <c r="V85" s="1066"/>
      <c r="W85" s="1066"/>
      <c r="X85" s="1066"/>
      <c r="Y85" s="1066"/>
      <c r="Z85" s="1066"/>
      <c r="AA85" s="1066"/>
      <c r="AB85" s="1066"/>
      <c r="AC85" s="1066"/>
      <c r="AD85" s="1066"/>
      <c r="AE85" s="1066"/>
      <c r="AF85" s="1066"/>
      <c r="AG85" s="1066"/>
      <c r="AH85" s="1066"/>
      <c r="AI85" s="1066"/>
      <c r="AJ85" s="1066"/>
      <c r="AK85" s="1066"/>
      <c r="AL85" s="1066"/>
      <c r="AM85" s="1066"/>
      <c r="AN85" s="1066"/>
      <c r="AO85" s="1066"/>
      <c r="AP85" s="1066"/>
      <c r="AQ85" s="1066"/>
      <c r="AR85" s="1066"/>
      <c r="AS85" s="1066"/>
      <c r="AT85" s="1066"/>
      <c r="AU85" s="1066"/>
      <c r="AV85" s="1066"/>
      <c r="AW85" s="1066"/>
      <c r="AX85" s="1066"/>
      <c r="AY85" s="1066"/>
      <c r="AZ85" s="1067"/>
      <c r="BA85" s="1067"/>
      <c r="BB85" s="1067"/>
      <c r="BC85" s="1067"/>
      <c r="BD85" s="1068"/>
      <c r="BE85" s="267"/>
      <c r="BF85" s="267"/>
      <c r="BG85" s="267"/>
      <c r="BH85" s="267"/>
      <c r="BI85" s="267"/>
      <c r="BJ85" s="267"/>
      <c r="BK85" s="267"/>
      <c r="BL85" s="267"/>
      <c r="BM85" s="267"/>
      <c r="BN85" s="267"/>
      <c r="BO85" s="267"/>
      <c r="BP85" s="267"/>
      <c r="BQ85" s="264">
        <v>79</v>
      </c>
      <c r="BR85" s="269"/>
      <c r="BS85" s="1048"/>
      <c r="BT85" s="1049"/>
      <c r="BU85" s="1049"/>
      <c r="BV85" s="1049"/>
      <c r="BW85" s="1049"/>
      <c r="BX85" s="1049"/>
      <c r="BY85" s="1049"/>
      <c r="BZ85" s="1049"/>
      <c r="CA85" s="1049"/>
      <c r="CB85" s="1049"/>
      <c r="CC85" s="1049"/>
      <c r="CD85" s="1049"/>
      <c r="CE85" s="1049"/>
      <c r="CF85" s="1049"/>
      <c r="CG85" s="1050"/>
      <c r="CH85" s="1051"/>
      <c r="CI85" s="1052"/>
      <c r="CJ85" s="1052"/>
      <c r="CK85" s="1052"/>
      <c r="CL85" s="1053"/>
      <c r="CM85" s="1051"/>
      <c r="CN85" s="1052"/>
      <c r="CO85" s="1052"/>
      <c r="CP85" s="1052"/>
      <c r="CQ85" s="1053"/>
      <c r="CR85" s="1051"/>
      <c r="CS85" s="1052"/>
      <c r="CT85" s="1052"/>
      <c r="CU85" s="1052"/>
      <c r="CV85" s="1053"/>
      <c r="CW85" s="1051"/>
      <c r="CX85" s="1052"/>
      <c r="CY85" s="1052"/>
      <c r="CZ85" s="1052"/>
      <c r="DA85" s="1053"/>
      <c r="DB85" s="1051"/>
      <c r="DC85" s="1052"/>
      <c r="DD85" s="1052"/>
      <c r="DE85" s="1052"/>
      <c r="DF85" s="1053"/>
      <c r="DG85" s="1051"/>
      <c r="DH85" s="1052"/>
      <c r="DI85" s="1052"/>
      <c r="DJ85" s="1052"/>
      <c r="DK85" s="1053"/>
      <c r="DL85" s="1051"/>
      <c r="DM85" s="1052"/>
      <c r="DN85" s="1052"/>
      <c r="DO85" s="1052"/>
      <c r="DP85" s="1053"/>
      <c r="DQ85" s="1051"/>
      <c r="DR85" s="1052"/>
      <c r="DS85" s="1052"/>
      <c r="DT85" s="1052"/>
      <c r="DU85" s="1053"/>
      <c r="DV85" s="1036"/>
      <c r="DW85" s="1037"/>
      <c r="DX85" s="1037"/>
      <c r="DY85" s="1037"/>
      <c r="DZ85" s="1038"/>
      <c r="EA85" s="248"/>
    </row>
    <row r="86" spans="1:131" s="249" customFormat="1" ht="26.25" customHeight="1" x14ac:dyDescent="0.15">
      <c r="A86" s="263">
        <v>19</v>
      </c>
      <c r="B86" s="1069"/>
      <c r="C86" s="1070"/>
      <c r="D86" s="1070"/>
      <c r="E86" s="1070"/>
      <c r="F86" s="1070"/>
      <c r="G86" s="1070"/>
      <c r="H86" s="1070"/>
      <c r="I86" s="1070"/>
      <c r="J86" s="1070"/>
      <c r="K86" s="1070"/>
      <c r="L86" s="1070"/>
      <c r="M86" s="1070"/>
      <c r="N86" s="1070"/>
      <c r="O86" s="1070"/>
      <c r="P86" s="1071"/>
      <c r="Q86" s="1072"/>
      <c r="R86" s="1066"/>
      <c r="S86" s="1066"/>
      <c r="T86" s="1066"/>
      <c r="U86" s="1066"/>
      <c r="V86" s="1066"/>
      <c r="W86" s="1066"/>
      <c r="X86" s="1066"/>
      <c r="Y86" s="1066"/>
      <c r="Z86" s="1066"/>
      <c r="AA86" s="1066"/>
      <c r="AB86" s="1066"/>
      <c r="AC86" s="1066"/>
      <c r="AD86" s="1066"/>
      <c r="AE86" s="1066"/>
      <c r="AF86" s="1066"/>
      <c r="AG86" s="1066"/>
      <c r="AH86" s="1066"/>
      <c r="AI86" s="1066"/>
      <c r="AJ86" s="1066"/>
      <c r="AK86" s="1066"/>
      <c r="AL86" s="1066"/>
      <c r="AM86" s="1066"/>
      <c r="AN86" s="1066"/>
      <c r="AO86" s="1066"/>
      <c r="AP86" s="1066"/>
      <c r="AQ86" s="1066"/>
      <c r="AR86" s="1066"/>
      <c r="AS86" s="1066"/>
      <c r="AT86" s="1066"/>
      <c r="AU86" s="1066"/>
      <c r="AV86" s="1066"/>
      <c r="AW86" s="1066"/>
      <c r="AX86" s="1066"/>
      <c r="AY86" s="1066"/>
      <c r="AZ86" s="1067"/>
      <c r="BA86" s="1067"/>
      <c r="BB86" s="1067"/>
      <c r="BC86" s="1067"/>
      <c r="BD86" s="1068"/>
      <c r="BE86" s="267"/>
      <c r="BF86" s="267"/>
      <c r="BG86" s="267"/>
      <c r="BH86" s="267"/>
      <c r="BI86" s="267"/>
      <c r="BJ86" s="267"/>
      <c r="BK86" s="267"/>
      <c r="BL86" s="267"/>
      <c r="BM86" s="267"/>
      <c r="BN86" s="267"/>
      <c r="BO86" s="267"/>
      <c r="BP86" s="267"/>
      <c r="BQ86" s="264">
        <v>80</v>
      </c>
      <c r="BR86" s="269"/>
      <c r="BS86" s="1048"/>
      <c r="BT86" s="1049"/>
      <c r="BU86" s="1049"/>
      <c r="BV86" s="1049"/>
      <c r="BW86" s="1049"/>
      <c r="BX86" s="1049"/>
      <c r="BY86" s="1049"/>
      <c r="BZ86" s="1049"/>
      <c r="CA86" s="1049"/>
      <c r="CB86" s="1049"/>
      <c r="CC86" s="1049"/>
      <c r="CD86" s="1049"/>
      <c r="CE86" s="1049"/>
      <c r="CF86" s="1049"/>
      <c r="CG86" s="1050"/>
      <c r="CH86" s="1051"/>
      <c r="CI86" s="1052"/>
      <c r="CJ86" s="1052"/>
      <c r="CK86" s="1052"/>
      <c r="CL86" s="1053"/>
      <c r="CM86" s="1051"/>
      <c r="CN86" s="1052"/>
      <c r="CO86" s="1052"/>
      <c r="CP86" s="1052"/>
      <c r="CQ86" s="1053"/>
      <c r="CR86" s="1051"/>
      <c r="CS86" s="1052"/>
      <c r="CT86" s="1052"/>
      <c r="CU86" s="1052"/>
      <c r="CV86" s="1053"/>
      <c r="CW86" s="1051"/>
      <c r="CX86" s="1052"/>
      <c r="CY86" s="1052"/>
      <c r="CZ86" s="1052"/>
      <c r="DA86" s="1053"/>
      <c r="DB86" s="1051"/>
      <c r="DC86" s="1052"/>
      <c r="DD86" s="1052"/>
      <c r="DE86" s="1052"/>
      <c r="DF86" s="1053"/>
      <c r="DG86" s="1051"/>
      <c r="DH86" s="1052"/>
      <c r="DI86" s="1052"/>
      <c r="DJ86" s="1052"/>
      <c r="DK86" s="1053"/>
      <c r="DL86" s="1051"/>
      <c r="DM86" s="1052"/>
      <c r="DN86" s="1052"/>
      <c r="DO86" s="1052"/>
      <c r="DP86" s="1053"/>
      <c r="DQ86" s="1051"/>
      <c r="DR86" s="1052"/>
      <c r="DS86" s="1052"/>
      <c r="DT86" s="1052"/>
      <c r="DU86" s="1053"/>
      <c r="DV86" s="1036"/>
      <c r="DW86" s="1037"/>
      <c r="DX86" s="1037"/>
      <c r="DY86" s="1037"/>
      <c r="DZ86" s="1038"/>
      <c r="EA86" s="248"/>
    </row>
    <row r="87" spans="1:131" s="249" customFormat="1" ht="26.25" customHeight="1" x14ac:dyDescent="0.15">
      <c r="A87" s="271">
        <v>20</v>
      </c>
      <c r="B87" s="1059"/>
      <c r="C87" s="1060"/>
      <c r="D87" s="1060"/>
      <c r="E87" s="1060"/>
      <c r="F87" s="1060"/>
      <c r="G87" s="1060"/>
      <c r="H87" s="1060"/>
      <c r="I87" s="1060"/>
      <c r="J87" s="1060"/>
      <c r="K87" s="1060"/>
      <c r="L87" s="1060"/>
      <c r="M87" s="1060"/>
      <c r="N87" s="1060"/>
      <c r="O87" s="1060"/>
      <c r="P87" s="1061"/>
      <c r="Q87" s="1062"/>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63"/>
      <c r="AN87" s="1063"/>
      <c r="AO87" s="1063"/>
      <c r="AP87" s="1063"/>
      <c r="AQ87" s="1063"/>
      <c r="AR87" s="1063"/>
      <c r="AS87" s="1063"/>
      <c r="AT87" s="1063"/>
      <c r="AU87" s="1063"/>
      <c r="AV87" s="1063"/>
      <c r="AW87" s="1063"/>
      <c r="AX87" s="1063"/>
      <c r="AY87" s="1063"/>
      <c r="AZ87" s="1064"/>
      <c r="BA87" s="1064"/>
      <c r="BB87" s="1064"/>
      <c r="BC87" s="1064"/>
      <c r="BD87" s="1065"/>
      <c r="BE87" s="267"/>
      <c r="BF87" s="267"/>
      <c r="BG87" s="267"/>
      <c r="BH87" s="267"/>
      <c r="BI87" s="267"/>
      <c r="BJ87" s="267"/>
      <c r="BK87" s="267"/>
      <c r="BL87" s="267"/>
      <c r="BM87" s="267"/>
      <c r="BN87" s="267"/>
      <c r="BO87" s="267"/>
      <c r="BP87" s="267"/>
      <c r="BQ87" s="264">
        <v>81</v>
      </c>
      <c r="BR87" s="269"/>
      <c r="BS87" s="1048"/>
      <c r="BT87" s="1049"/>
      <c r="BU87" s="1049"/>
      <c r="BV87" s="1049"/>
      <c r="BW87" s="1049"/>
      <c r="BX87" s="1049"/>
      <c r="BY87" s="1049"/>
      <c r="BZ87" s="1049"/>
      <c r="CA87" s="1049"/>
      <c r="CB87" s="1049"/>
      <c r="CC87" s="1049"/>
      <c r="CD87" s="1049"/>
      <c r="CE87" s="1049"/>
      <c r="CF87" s="1049"/>
      <c r="CG87" s="1050"/>
      <c r="CH87" s="1051"/>
      <c r="CI87" s="1052"/>
      <c r="CJ87" s="1052"/>
      <c r="CK87" s="1052"/>
      <c r="CL87" s="1053"/>
      <c r="CM87" s="1051"/>
      <c r="CN87" s="1052"/>
      <c r="CO87" s="1052"/>
      <c r="CP87" s="1052"/>
      <c r="CQ87" s="1053"/>
      <c r="CR87" s="1051"/>
      <c r="CS87" s="1052"/>
      <c r="CT87" s="1052"/>
      <c r="CU87" s="1052"/>
      <c r="CV87" s="1053"/>
      <c r="CW87" s="1051"/>
      <c r="CX87" s="1052"/>
      <c r="CY87" s="1052"/>
      <c r="CZ87" s="1052"/>
      <c r="DA87" s="1053"/>
      <c r="DB87" s="1051"/>
      <c r="DC87" s="1052"/>
      <c r="DD87" s="1052"/>
      <c r="DE87" s="1052"/>
      <c r="DF87" s="1053"/>
      <c r="DG87" s="1051"/>
      <c r="DH87" s="1052"/>
      <c r="DI87" s="1052"/>
      <c r="DJ87" s="1052"/>
      <c r="DK87" s="1053"/>
      <c r="DL87" s="1051"/>
      <c r="DM87" s="1052"/>
      <c r="DN87" s="1052"/>
      <c r="DO87" s="1052"/>
      <c r="DP87" s="1053"/>
      <c r="DQ87" s="1051"/>
      <c r="DR87" s="1052"/>
      <c r="DS87" s="1052"/>
      <c r="DT87" s="1052"/>
      <c r="DU87" s="1053"/>
      <c r="DV87" s="1036"/>
      <c r="DW87" s="1037"/>
      <c r="DX87" s="1037"/>
      <c r="DY87" s="1037"/>
      <c r="DZ87" s="1038"/>
      <c r="EA87" s="248"/>
    </row>
    <row r="88" spans="1:131" s="249" customFormat="1" ht="26.25" customHeight="1" thickBot="1" x14ac:dyDescent="0.2">
      <c r="A88" s="266" t="s">
        <v>395</v>
      </c>
      <c r="B88" s="1039" t="s">
        <v>421</v>
      </c>
      <c r="C88" s="1040"/>
      <c r="D88" s="1040"/>
      <c r="E88" s="1040"/>
      <c r="F88" s="1040"/>
      <c r="G88" s="1040"/>
      <c r="H88" s="1040"/>
      <c r="I88" s="1040"/>
      <c r="J88" s="1040"/>
      <c r="K88" s="1040"/>
      <c r="L88" s="1040"/>
      <c r="M88" s="1040"/>
      <c r="N88" s="1040"/>
      <c r="O88" s="1040"/>
      <c r="P88" s="1041"/>
      <c r="Q88" s="1057"/>
      <c r="R88" s="1058"/>
      <c r="S88" s="1058"/>
      <c r="T88" s="1058"/>
      <c r="U88" s="1058"/>
      <c r="V88" s="1058"/>
      <c r="W88" s="1058"/>
      <c r="X88" s="1058"/>
      <c r="Y88" s="1058"/>
      <c r="Z88" s="1058"/>
      <c r="AA88" s="1058"/>
      <c r="AB88" s="1058"/>
      <c r="AC88" s="1058"/>
      <c r="AD88" s="1058"/>
      <c r="AE88" s="1058"/>
      <c r="AF88" s="1054">
        <v>40872</v>
      </c>
      <c r="AG88" s="1054"/>
      <c r="AH88" s="1054"/>
      <c r="AI88" s="1054"/>
      <c r="AJ88" s="1054"/>
      <c r="AK88" s="1058"/>
      <c r="AL88" s="1058"/>
      <c r="AM88" s="1058"/>
      <c r="AN88" s="1058"/>
      <c r="AO88" s="1058"/>
      <c r="AP88" s="1054">
        <v>13360</v>
      </c>
      <c r="AQ88" s="1054"/>
      <c r="AR88" s="1054"/>
      <c r="AS88" s="1054"/>
      <c r="AT88" s="1054"/>
      <c r="AU88" s="1054">
        <v>596</v>
      </c>
      <c r="AV88" s="1054"/>
      <c r="AW88" s="1054"/>
      <c r="AX88" s="1054"/>
      <c r="AY88" s="1054"/>
      <c r="AZ88" s="1055"/>
      <c r="BA88" s="1055"/>
      <c r="BB88" s="1055"/>
      <c r="BC88" s="1055"/>
      <c r="BD88" s="1056"/>
      <c r="BE88" s="267"/>
      <c r="BF88" s="267"/>
      <c r="BG88" s="267"/>
      <c r="BH88" s="267"/>
      <c r="BI88" s="267"/>
      <c r="BJ88" s="267"/>
      <c r="BK88" s="267"/>
      <c r="BL88" s="267"/>
      <c r="BM88" s="267"/>
      <c r="BN88" s="267"/>
      <c r="BO88" s="267"/>
      <c r="BP88" s="267"/>
      <c r="BQ88" s="264">
        <v>82</v>
      </c>
      <c r="BR88" s="269"/>
      <c r="BS88" s="1048"/>
      <c r="BT88" s="1049"/>
      <c r="BU88" s="1049"/>
      <c r="BV88" s="1049"/>
      <c r="BW88" s="1049"/>
      <c r="BX88" s="1049"/>
      <c r="BY88" s="1049"/>
      <c r="BZ88" s="1049"/>
      <c r="CA88" s="1049"/>
      <c r="CB88" s="1049"/>
      <c r="CC88" s="1049"/>
      <c r="CD88" s="1049"/>
      <c r="CE88" s="1049"/>
      <c r="CF88" s="1049"/>
      <c r="CG88" s="1050"/>
      <c r="CH88" s="1051"/>
      <c r="CI88" s="1052"/>
      <c r="CJ88" s="1052"/>
      <c r="CK88" s="1052"/>
      <c r="CL88" s="1053"/>
      <c r="CM88" s="1051"/>
      <c r="CN88" s="1052"/>
      <c r="CO88" s="1052"/>
      <c r="CP88" s="1052"/>
      <c r="CQ88" s="1053"/>
      <c r="CR88" s="1051"/>
      <c r="CS88" s="1052"/>
      <c r="CT88" s="1052"/>
      <c r="CU88" s="1052"/>
      <c r="CV88" s="1053"/>
      <c r="CW88" s="1051"/>
      <c r="CX88" s="1052"/>
      <c r="CY88" s="1052"/>
      <c r="CZ88" s="1052"/>
      <c r="DA88" s="1053"/>
      <c r="DB88" s="1051"/>
      <c r="DC88" s="1052"/>
      <c r="DD88" s="1052"/>
      <c r="DE88" s="1052"/>
      <c r="DF88" s="1053"/>
      <c r="DG88" s="1051"/>
      <c r="DH88" s="1052"/>
      <c r="DI88" s="1052"/>
      <c r="DJ88" s="1052"/>
      <c r="DK88" s="1053"/>
      <c r="DL88" s="1051"/>
      <c r="DM88" s="1052"/>
      <c r="DN88" s="1052"/>
      <c r="DO88" s="1052"/>
      <c r="DP88" s="1053"/>
      <c r="DQ88" s="1051"/>
      <c r="DR88" s="1052"/>
      <c r="DS88" s="1052"/>
      <c r="DT88" s="1052"/>
      <c r="DU88" s="1053"/>
      <c r="DV88" s="1036"/>
      <c r="DW88" s="1037"/>
      <c r="DX88" s="1037"/>
      <c r="DY88" s="1037"/>
      <c r="DZ88" s="1038"/>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8"/>
      <c r="BT89" s="1049"/>
      <c r="BU89" s="1049"/>
      <c r="BV89" s="1049"/>
      <c r="BW89" s="1049"/>
      <c r="BX89" s="1049"/>
      <c r="BY89" s="1049"/>
      <c r="BZ89" s="1049"/>
      <c r="CA89" s="1049"/>
      <c r="CB89" s="1049"/>
      <c r="CC89" s="1049"/>
      <c r="CD89" s="1049"/>
      <c r="CE89" s="1049"/>
      <c r="CF89" s="1049"/>
      <c r="CG89" s="1050"/>
      <c r="CH89" s="1051"/>
      <c r="CI89" s="1052"/>
      <c r="CJ89" s="1052"/>
      <c r="CK89" s="1052"/>
      <c r="CL89" s="1053"/>
      <c r="CM89" s="1051"/>
      <c r="CN89" s="1052"/>
      <c r="CO89" s="1052"/>
      <c r="CP89" s="1052"/>
      <c r="CQ89" s="1053"/>
      <c r="CR89" s="1051"/>
      <c r="CS89" s="1052"/>
      <c r="CT89" s="1052"/>
      <c r="CU89" s="1052"/>
      <c r="CV89" s="1053"/>
      <c r="CW89" s="1051"/>
      <c r="CX89" s="1052"/>
      <c r="CY89" s="1052"/>
      <c r="CZ89" s="1052"/>
      <c r="DA89" s="1053"/>
      <c r="DB89" s="1051"/>
      <c r="DC89" s="1052"/>
      <c r="DD89" s="1052"/>
      <c r="DE89" s="1052"/>
      <c r="DF89" s="1053"/>
      <c r="DG89" s="1051"/>
      <c r="DH89" s="1052"/>
      <c r="DI89" s="1052"/>
      <c r="DJ89" s="1052"/>
      <c r="DK89" s="1053"/>
      <c r="DL89" s="1051"/>
      <c r="DM89" s="1052"/>
      <c r="DN89" s="1052"/>
      <c r="DO89" s="1052"/>
      <c r="DP89" s="1053"/>
      <c r="DQ89" s="1051"/>
      <c r="DR89" s="1052"/>
      <c r="DS89" s="1052"/>
      <c r="DT89" s="1052"/>
      <c r="DU89" s="1053"/>
      <c r="DV89" s="1036"/>
      <c r="DW89" s="1037"/>
      <c r="DX89" s="1037"/>
      <c r="DY89" s="1037"/>
      <c r="DZ89" s="1038"/>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8"/>
      <c r="BT90" s="1049"/>
      <c r="BU90" s="1049"/>
      <c r="BV90" s="1049"/>
      <c r="BW90" s="1049"/>
      <c r="BX90" s="1049"/>
      <c r="BY90" s="1049"/>
      <c r="BZ90" s="1049"/>
      <c r="CA90" s="1049"/>
      <c r="CB90" s="1049"/>
      <c r="CC90" s="1049"/>
      <c r="CD90" s="1049"/>
      <c r="CE90" s="1049"/>
      <c r="CF90" s="1049"/>
      <c r="CG90" s="1050"/>
      <c r="CH90" s="1051"/>
      <c r="CI90" s="1052"/>
      <c r="CJ90" s="1052"/>
      <c r="CK90" s="1052"/>
      <c r="CL90" s="1053"/>
      <c r="CM90" s="1051"/>
      <c r="CN90" s="1052"/>
      <c r="CO90" s="1052"/>
      <c r="CP90" s="1052"/>
      <c r="CQ90" s="1053"/>
      <c r="CR90" s="1051"/>
      <c r="CS90" s="1052"/>
      <c r="CT90" s="1052"/>
      <c r="CU90" s="1052"/>
      <c r="CV90" s="1053"/>
      <c r="CW90" s="1051"/>
      <c r="CX90" s="1052"/>
      <c r="CY90" s="1052"/>
      <c r="CZ90" s="1052"/>
      <c r="DA90" s="1053"/>
      <c r="DB90" s="1051"/>
      <c r="DC90" s="1052"/>
      <c r="DD90" s="1052"/>
      <c r="DE90" s="1052"/>
      <c r="DF90" s="1053"/>
      <c r="DG90" s="1051"/>
      <c r="DH90" s="1052"/>
      <c r="DI90" s="1052"/>
      <c r="DJ90" s="1052"/>
      <c r="DK90" s="1053"/>
      <c r="DL90" s="1051"/>
      <c r="DM90" s="1052"/>
      <c r="DN90" s="1052"/>
      <c r="DO90" s="1052"/>
      <c r="DP90" s="1053"/>
      <c r="DQ90" s="1051"/>
      <c r="DR90" s="1052"/>
      <c r="DS90" s="1052"/>
      <c r="DT90" s="1052"/>
      <c r="DU90" s="1053"/>
      <c r="DV90" s="1036"/>
      <c r="DW90" s="1037"/>
      <c r="DX90" s="1037"/>
      <c r="DY90" s="1037"/>
      <c r="DZ90" s="1038"/>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8"/>
      <c r="BT91" s="1049"/>
      <c r="BU91" s="1049"/>
      <c r="BV91" s="1049"/>
      <c r="BW91" s="1049"/>
      <c r="BX91" s="1049"/>
      <c r="BY91" s="1049"/>
      <c r="BZ91" s="1049"/>
      <c r="CA91" s="1049"/>
      <c r="CB91" s="1049"/>
      <c r="CC91" s="1049"/>
      <c r="CD91" s="1049"/>
      <c r="CE91" s="1049"/>
      <c r="CF91" s="1049"/>
      <c r="CG91" s="1050"/>
      <c r="CH91" s="1051"/>
      <c r="CI91" s="1052"/>
      <c r="CJ91" s="1052"/>
      <c r="CK91" s="1052"/>
      <c r="CL91" s="1053"/>
      <c r="CM91" s="1051"/>
      <c r="CN91" s="1052"/>
      <c r="CO91" s="1052"/>
      <c r="CP91" s="1052"/>
      <c r="CQ91" s="1053"/>
      <c r="CR91" s="1051"/>
      <c r="CS91" s="1052"/>
      <c r="CT91" s="1052"/>
      <c r="CU91" s="1052"/>
      <c r="CV91" s="1053"/>
      <c r="CW91" s="1051"/>
      <c r="CX91" s="1052"/>
      <c r="CY91" s="1052"/>
      <c r="CZ91" s="1052"/>
      <c r="DA91" s="1053"/>
      <c r="DB91" s="1051"/>
      <c r="DC91" s="1052"/>
      <c r="DD91" s="1052"/>
      <c r="DE91" s="1052"/>
      <c r="DF91" s="1053"/>
      <c r="DG91" s="1051"/>
      <c r="DH91" s="1052"/>
      <c r="DI91" s="1052"/>
      <c r="DJ91" s="1052"/>
      <c r="DK91" s="1053"/>
      <c r="DL91" s="1051"/>
      <c r="DM91" s="1052"/>
      <c r="DN91" s="1052"/>
      <c r="DO91" s="1052"/>
      <c r="DP91" s="1053"/>
      <c r="DQ91" s="1051"/>
      <c r="DR91" s="1052"/>
      <c r="DS91" s="1052"/>
      <c r="DT91" s="1052"/>
      <c r="DU91" s="1053"/>
      <c r="DV91" s="1036"/>
      <c r="DW91" s="1037"/>
      <c r="DX91" s="1037"/>
      <c r="DY91" s="1037"/>
      <c r="DZ91" s="1038"/>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8"/>
      <c r="BT92" s="1049"/>
      <c r="BU92" s="1049"/>
      <c r="BV92" s="1049"/>
      <c r="BW92" s="1049"/>
      <c r="BX92" s="1049"/>
      <c r="BY92" s="1049"/>
      <c r="BZ92" s="1049"/>
      <c r="CA92" s="1049"/>
      <c r="CB92" s="1049"/>
      <c r="CC92" s="1049"/>
      <c r="CD92" s="1049"/>
      <c r="CE92" s="1049"/>
      <c r="CF92" s="1049"/>
      <c r="CG92" s="1050"/>
      <c r="CH92" s="1051"/>
      <c r="CI92" s="1052"/>
      <c r="CJ92" s="1052"/>
      <c r="CK92" s="1052"/>
      <c r="CL92" s="1053"/>
      <c r="CM92" s="1051"/>
      <c r="CN92" s="1052"/>
      <c r="CO92" s="1052"/>
      <c r="CP92" s="1052"/>
      <c r="CQ92" s="1053"/>
      <c r="CR92" s="1051"/>
      <c r="CS92" s="1052"/>
      <c r="CT92" s="1052"/>
      <c r="CU92" s="1052"/>
      <c r="CV92" s="1053"/>
      <c r="CW92" s="1051"/>
      <c r="CX92" s="1052"/>
      <c r="CY92" s="1052"/>
      <c r="CZ92" s="1052"/>
      <c r="DA92" s="1053"/>
      <c r="DB92" s="1051"/>
      <c r="DC92" s="1052"/>
      <c r="DD92" s="1052"/>
      <c r="DE92" s="1052"/>
      <c r="DF92" s="1053"/>
      <c r="DG92" s="1051"/>
      <c r="DH92" s="1052"/>
      <c r="DI92" s="1052"/>
      <c r="DJ92" s="1052"/>
      <c r="DK92" s="1053"/>
      <c r="DL92" s="1051"/>
      <c r="DM92" s="1052"/>
      <c r="DN92" s="1052"/>
      <c r="DO92" s="1052"/>
      <c r="DP92" s="1053"/>
      <c r="DQ92" s="1051"/>
      <c r="DR92" s="1052"/>
      <c r="DS92" s="1052"/>
      <c r="DT92" s="1052"/>
      <c r="DU92" s="1053"/>
      <c r="DV92" s="1036"/>
      <c r="DW92" s="1037"/>
      <c r="DX92" s="1037"/>
      <c r="DY92" s="1037"/>
      <c r="DZ92" s="1038"/>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8"/>
      <c r="BT93" s="1049"/>
      <c r="BU93" s="1049"/>
      <c r="BV93" s="1049"/>
      <c r="BW93" s="1049"/>
      <c r="BX93" s="1049"/>
      <c r="BY93" s="1049"/>
      <c r="BZ93" s="1049"/>
      <c r="CA93" s="1049"/>
      <c r="CB93" s="1049"/>
      <c r="CC93" s="1049"/>
      <c r="CD93" s="1049"/>
      <c r="CE93" s="1049"/>
      <c r="CF93" s="1049"/>
      <c r="CG93" s="1050"/>
      <c r="CH93" s="1051"/>
      <c r="CI93" s="1052"/>
      <c r="CJ93" s="1052"/>
      <c r="CK93" s="1052"/>
      <c r="CL93" s="1053"/>
      <c r="CM93" s="1051"/>
      <c r="CN93" s="1052"/>
      <c r="CO93" s="1052"/>
      <c r="CP93" s="1052"/>
      <c r="CQ93" s="1053"/>
      <c r="CR93" s="1051"/>
      <c r="CS93" s="1052"/>
      <c r="CT93" s="1052"/>
      <c r="CU93" s="1052"/>
      <c r="CV93" s="1053"/>
      <c r="CW93" s="1051"/>
      <c r="CX93" s="1052"/>
      <c r="CY93" s="1052"/>
      <c r="CZ93" s="1052"/>
      <c r="DA93" s="1053"/>
      <c r="DB93" s="1051"/>
      <c r="DC93" s="1052"/>
      <c r="DD93" s="1052"/>
      <c r="DE93" s="1052"/>
      <c r="DF93" s="1053"/>
      <c r="DG93" s="1051"/>
      <c r="DH93" s="1052"/>
      <c r="DI93" s="1052"/>
      <c r="DJ93" s="1052"/>
      <c r="DK93" s="1053"/>
      <c r="DL93" s="1051"/>
      <c r="DM93" s="1052"/>
      <c r="DN93" s="1052"/>
      <c r="DO93" s="1052"/>
      <c r="DP93" s="1053"/>
      <c r="DQ93" s="1051"/>
      <c r="DR93" s="1052"/>
      <c r="DS93" s="1052"/>
      <c r="DT93" s="1052"/>
      <c r="DU93" s="1053"/>
      <c r="DV93" s="1036"/>
      <c r="DW93" s="1037"/>
      <c r="DX93" s="1037"/>
      <c r="DY93" s="1037"/>
      <c r="DZ93" s="1038"/>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8"/>
      <c r="BT94" s="1049"/>
      <c r="BU94" s="1049"/>
      <c r="BV94" s="1049"/>
      <c r="BW94" s="1049"/>
      <c r="BX94" s="1049"/>
      <c r="BY94" s="1049"/>
      <c r="BZ94" s="1049"/>
      <c r="CA94" s="1049"/>
      <c r="CB94" s="1049"/>
      <c r="CC94" s="1049"/>
      <c r="CD94" s="1049"/>
      <c r="CE94" s="1049"/>
      <c r="CF94" s="1049"/>
      <c r="CG94" s="1050"/>
      <c r="CH94" s="1051"/>
      <c r="CI94" s="1052"/>
      <c r="CJ94" s="1052"/>
      <c r="CK94" s="1052"/>
      <c r="CL94" s="1053"/>
      <c r="CM94" s="1051"/>
      <c r="CN94" s="1052"/>
      <c r="CO94" s="1052"/>
      <c r="CP94" s="1052"/>
      <c r="CQ94" s="1053"/>
      <c r="CR94" s="1051"/>
      <c r="CS94" s="1052"/>
      <c r="CT94" s="1052"/>
      <c r="CU94" s="1052"/>
      <c r="CV94" s="1053"/>
      <c r="CW94" s="1051"/>
      <c r="CX94" s="1052"/>
      <c r="CY94" s="1052"/>
      <c r="CZ94" s="1052"/>
      <c r="DA94" s="1053"/>
      <c r="DB94" s="1051"/>
      <c r="DC94" s="1052"/>
      <c r="DD94" s="1052"/>
      <c r="DE94" s="1052"/>
      <c r="DF94" s="1053"/>
      <c r="DG94" s="1051"/>
      <c r="DH94" s="1052"/>
      <c r="DI94" s="1052"/>
      <c r="DJ94" s="1052"/>
      <c r="DK94" s="1053"/>
      <c r="DL94" s="1051"/>
      <c r="DM94" s="1052"/>
      <c r="DN94" s="1052"/>
      <c r="DO94" s="1052"/>
      <c r="DP94" s="1053"/>
      <c r="DQ94" s="1051"/>
      <c r="DR94" s="1052"/>
      <c r="DS94" s="1052"/>
      <c r="DT94" s="1052"/>
      <c r="DU94" s="1053"/>
      <c r="DV94" s="1036"/>
      <c r="DW94" s="1037"/>
      <c r="DX94" s="1037"/>
      <c r="DY94" s="1037"/>
      <c r="DZ94" s="1038"/>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8"/>
      <c r="BT95" s="1049"/>
      <c r="BU95" s="1049"/>
      <c r="BV95" s="1049"/>
      <c r="BW95" s="1049"/>
      <c r="BX95" s="1049"/>
      <c r="BY95" s="1049"/>
      <c r="BZ95" s="1049"/>
      <c r="CA95" s="1049"/>
      <c r="CB95" s="1049"/>
      <c r="CC95" s="1049"/>
      <c r="CD95" s="1049"/>
      <c r="CE95" s="1049"/>
      <c r="CF95" s="1049"/>
      <c r="CG95" s="1050"/>
      <c r="CH95" s="1051"/>
      <c r="CI95" s="1052"/>
      <c r="CJ95" s="1052"/>
      <c r="CK95" s="1052"/>
      <c r="CL95" s="1053"/>
      <c r="CM95" s="1051"/>
      <c r="CN95" s="1052"/>
      <c r="CO95" s="1052"/>
      <c r="CP95" s="1052"/>
      <c r="CQ95" s="1053"/>
      <c r="CR95" s="1051"/>
      <c r="CS95" s="1052"/>
      <c r="CT95" s="1052"/>
      <c r="CU95" s="1052"/>
      <c r="CV95" s="1053"/>
      <c r="CW95" s="1051"/>
      <c r="CX95" s="1052"/>
      <c r="CY95" s="1052"/>
      <c r="CZ95" s="1052"/>
      <c r="DA95" s="1053"/>
      <c r="DB95" s="1051"/>
      <c r="DC95" s="1052"/>
      <c r="DD95" s="1052"/>
      <c r="DE95" s="1052"/>
      <c r="DF95" s="1053"/>
      <c r="DG95" s="1051"/>
      <c r="DH95" s="1052"/>
      <c r="DI95" s="1052"/>
      <c r="DJ95" s="1052"/>
      <c r="DK95" s="1053"/>
      <c r="DL95" s="1051"/>
      <c r="DM95" s="1052"/>
      <c r="DN95" s="1052"/>
      <c r="DO95" s="1052"/>
      <c r="DP95" s="1053"/>
      <c r="DQ95" s="1051"/>
      <c r="DR95" s="1052"/>
      <c r="DS95" s="1052"/>
      <c r="DT95" s="1052"/>
      <c r="DU95" s="1053"/>
      <c r="DV95" s="1036"/>
      <c r="DW95" s="1037"/>
      <c r="DX95" s="1037"/>
      <c r="DY95" s="1037"/>
      <c r="DZ95" s="1038"/>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8"/>
      <c r="BT96" s="1049"/>
      <c r="BU96" s="1049"/>
      <c r="BV96" s="1049"/>
      <c r="BW96" s="1049"/>
      <c r="BX96" s="1049"/>
      <c r="BY96" s="1049"/>
      <c r="BZ96" s="1049"/>
      <c r="CA96" s="1049"/>
      <c r="CB96" s="1049"/>
      <c r="CC96" s="1049"/>
      <c r="CD96" s="1049"/>
      <c r="CE96" s="1049"/>
      <c r="CF96" s="1049"/>
      <c r="CG96" s="1050"/>
      <c r="CH96" s="1051"/>
      <c r="CI96" s="1052"/>
      <c r="CJ96" s="1052"/>
      <c r="CK96" s="1052"/>
      <c r="CL96" s="1053"/>
      <c r="CM96" s="1051"/>
      <c r="CN96" s="1052"/>
      <c r="CO96" s="1052"/>
      <c r="CP96" s="1052"/>
      <c r="CQ96" s="1053"/>
      <c r="CR96" s="1051"/>
      <c r="CS96" s="1052"/>
      <c r="CT96" s="1052"/>
      <c r="CU96" s="1052"/>
      <c r="CV96" s="1053"/>
      <c r="CW96" s="1051"/>
      <c r="CX96" s="1052"/>
      <c r="CY96" s="1052"/>
      <c r="CZ96" s="1052"/>
      <c r="DA96" s="1053"/>
      <c r="DB96" s="1051"/>
      <c r="DC96" s="1052"/>
      <c r="DD96" s="1052"/>
      <c r="DE96" s="1052"/>
      <c r="DF96" s="1053"/>
      <c r="DG96" s="1051"/>
      <c r="DH96" s="1052"/>
      <c r="DI96" s="1052"/>
      <c r="DJ96" s="1052"/>
      <c r="DK96" s="1053"/>
      <c r="DL96" s="1051"/>
      <c r="DM96" s="1052"/>
      <c r="DN96" s="1052"/>
      <c r="DO96" s="1052"/>
      <c r="DP96" s="1053"/>
      <c r="DQ96" s="1051"/>
      <c r="DR96" s="1052"/>
      <c r="DS96" s="1052"/>
      <c r="DT96" s="1052"/>
      <c r="DU96" s="1053"/>
      <c r="DV96" s="1036"/>
      <c r="DW96" s="1037"/>
      <c r="DX96" s="1037"/>
      <c r="DY96" s="1037"/>
      <c r="DZ96" s="1038"/>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8"/>
      <c r="BT97" s="1049"/>
      <c r="BU97" s="1049"/>
      <c r="BV97" s="1049"/>
      <c r="BW97" s="1049"/>
      <c r="BX97" s="1049"/>
      <c r="BY97" s="1049"/>
      <c r="BZ97" s="1049"/>
      <c r="CA97" s="1049"/>
      <c r="CB97" s="1049"/>
      <c r="CC97" s="1049"/>
      <c r="CD97" s="1049"/>
      <c r="CE97" s="1049"/>
      <c r="CF97" s="1049"/>
      <c r="CG97" s="1050"/>
      <c r="CH97" s="1051"/>
      <c r="CI97" s="1052"/>
      <c r="CJ97" s="1052"/>
      <c r="CK97" s="1052"/>
      <c r="CL97" s="1053"/>
      <c r="CM97" s="1051"/>
      <c r="CN97" s="1052"/>
      <c r="CO97" s="1052"/>
      <c r="CP97" s="1052"/>
      <c r="CQ97" s="1053"/>
      <c r="CR97" s="1051"/>
      <c r="CS97" s="1052"/>
      <c r="CT97" s="1052"/>
      <c r="CU97" s="1052"/>
      <c r="CV97" s="1053"/>
      <c r="CW97" s="1051"/>
      <c r="CX97" s="1052"/>
      <c r="CY97" s="1052"/>
      <c r="CZ97" s="1052"/>
      <c r="DA97" s="1053"/>
      <c r="DB97" s="1051"/>
      <c r="DC97" s="1052"/>
      <c r="DD97" s="1052"/>
      <c r="DE97" s="1052"/>
      <c r="DF97" s="1053"/>
      <c r="DG97" s="1051"/>
      <c r="DH97" s="1052"/>
      <c r="DI97" s="1052"/>
      <c r="DJ97" s="1052"/>
      <c r="DK97" s="1053"/>
      <c r="DL97" s="1051"/>
      <c r="DM97" s="1052"/>
      <c r="DN97" s="1052"/>
      <c r="DO97" s="1052"/>
      <c r="DP97" s="1053"/>
      <c r="DQ97" s="1051"/>
      <c r="DR97" s="1052"/>
      <c r="DS97" s="1052"/>
      <c r="DT97" s="1052"/>
      <c r="DU97" s="1053"/>
      <c r="DV97" s="1036"/>
      <c r="DW97" s="1037"/>
      <c r="DX97" s="1037"/>
      <c r="DY97" s="1037"/>
      <c r="DZ97" s="1038"/>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8"/>
      <c r="BT98" s="1049"/>
      <c r="BU98" s="1049"/>
      <c r="BV98" s="1049"/>
      <c r="BW98" s="1049"/>
      <c r="BX98" s="1049"/>
      <c r="BY98" s="1049"/>
      <c r="BZ98" s="1049"/>
      <c r="CA98" s="1049"/>
      <c r="CB98" s="1049"/>
      <c r="CC98" s="1049"/>
      <c r="CD98" s="1049"/>
      <c r="CE98" s="1049"/>
      <c r="CF98" s="1049"/>
      <c r="CG98" s="1050"/>
      <c r="CH98" s="1051"/>
      <c r="CI98" s="1052"/>
      <c r="CJ98" s="1052"/>
      <c r="CK98" s="1052"/>
      <c r="CL98" s="1053"/>
      <c r="CM98" s="1051"/>
      <c r="CN98" s="1052"/>
      <c r="CO98" s="1052"/>
      <c r="CP98" s="1052"/>
      <c r="CQ98" s="1053"/>
      <c r="CR98" s="1051"/>
      <c r="CS98" s="1052"/>
      <c r="CT98" s="1052"/>
      <c r="CU98" s="1052"/>
      <c r="CV98" s="1053"/>
      <c r="CW98" s="1051"/>
      <c r="CX98" s="1052"/>
      <c r="CY98" s="1052"/>
      <c r="CZ98" s="1052"/>
      <c r="DA98" s="1053"/>
      <c r="DB98" s="1051"/>
      <c r="DC98" s="1052"/>
      <c r="DD98" s="1052"/>
      <c r="DE98" s="1052"/>
      <c r="DF98" s="1053"/>
      <c r="DG98" s="1051"/>
      <c r="DH98" s="1052"/>
      <c r="DI98" s="1052"/>
      <c r="DJ98" s="1052"/>
      <c r="DK98" s="1053"/>
      <c r="DL98" s="1051"/>
      <c r="DM98" s="1052"/>
      <c r="DN98" s="1052"/>
      <c r="DO98" s="1052"/>
      <c r="DP98" s="1053"/>
      <c r="DQ98" s="1051"/>
      <c r="DR98" s="1052"/>
      <c r="DS98" s="1052"/>
      <c r="DT98" s="1052"/>
      <c r="DU98" s="1053"/>
      <c r="DV98" s="1036"/>
      <c r="DW98" s="1037"/>
      <c r="DX98" s="1037"/>
      <c r="DY98" s="1037"/>
      <c r="DZ98" s="1038"/>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8"/>
      <c r="BT99" s="1049"/>
      <c r="BU99" s="1049"/>
      <c r="BV99" s="1049"/>
      <c r="BW99" s="1049"/>
      <c r="BX99" s="1049"/>
      <c r="BY99" s="1049"/>
      <c r="BZ99" s="1049"/>
      <c r="CA99" s="1049"/>
      <c r="CB99" s="1049"/>
      <c r="CC99" s="1049"/>
      <c r="CD99" s="1049"/>
      <c r="CE99" s="1049"/>
      <c r="CF99" s="1049"/>
      <c r="CG99" s="1050"/>
      <c r="CH99" s="1051"/>
      <c r="CI99" s="1052"/>
      <c r="CJ99" s="1052"/>
      <c r="CK99" s="1052"/>
      <c r="CL99" s="1053"/>
      <c r="CM99" s="1051"/>
      <c r="CN99" s="1052"/>
      <c r="CO99" s="1052"/>
      <c r="CP99" s="1052"/>
      <c r="CQ99" s="1053"/>
      <c r="CR99" s="1051"/>
      <c r="CS99" s="1052"/>
      <c r="CT99" s="1052"/>
      <c r="CU99" s="1052"/>
      <c r="CV99" s="1053"/>
      <c r="CW99" s="1051"/>
      <c r="CX99" s="1052"/>
      <c r="CY99" s="1052"/>
      <c r="CZ99" s="1052"/>
      <c r="DA99" s="1053"/>
      <c r="DB99" s="1051"/>
      <c r="DC99" s="1052"/>
      <c r="DD99" s="1052"/>
      <c r="DE99" s="1052"/>
      <c r="DF99" s="1053"/>
      <c r="DG99" s="1051"/>
      <c r="DH99" s="1052"/>
      <c r="DI99" s="1052"/>
      <c r="DJ99" s="1052"/>
      <c r="DK99" s="1053"/>
      <c r="DL99" s="1051"/>
      <c r="DM99" s="1052"/>
      <c r="DN99" s="1052"/>
      <c r="DO99" s="1052"/>
      <c r="DP99" s="1053"/>
      <c r="DQ99" s="1051"/>
      <c r="DR99" s="1052"/>
      <c r="DS99" s="1052"/>
      <c r="DT99" s="1052"/>
      <c r="DU99" s="1053"/>
      <c r="DV99" s="1036"/>
      <c r="DW99" s="1037"/>
      <c r="DX99" s="1037"/>
      <c r="DY99" s="1037"/>
      <c r="DZ99" s="1038"/>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8"/>
      <c r="BT100" s="1049"/>
      <c r="BU100" s="1049"/>
      <c r="BV100" s="1049"/>
      <c r="BW100" s="1049"/>
      <c r="BX100" s="1049"/>
      <c r="BY100" s="1049"/>
      <c r="BZ100" s="1049"/>
      <c r="CA100" s="1049"/>
      <c r="CB100" s="1049"/>
      <c r="CC100" s="1049"/>
      <c r="CD100" s="1049"/>
      <c r="CE100" s="1049"/>
      <c r="CF100" s="1049"/>
      <c r="CG100" s="1050"/>
      <c r="CH100" s="1051"/>
      <c r="CI100" s="1052"/>
      <c r="CJ100" s="1052"/>
      <c r="CK100" s="1052"/>
      <c r="CL100" s="1053"/>
      <c r="CM100" s="1051"/>
      <c r="CN100" s="1052"/>
      <c r="CO100" s="1052"/>
      <c r="CP100" s="1052"/>
      <c r="CQ100" s="1053"/>
      <c r="CR100" s="1051"/>
      <c r="CS100" s="1052"/>
      <c r="CT100" s="1052"/>
      <c r="CU100" s="1052"/>
      <c r="CV100" s="1053"/>
      <c r="CW100" s="1051"/>
      <c r="CX100" s="1052"/>
      <c r="CY100" s="1052"/>
      <c r="CZ100" s="1052"/>
      <c r="DA100" s="1053"/>
      <c r="DB100" s="1051"/>
      <c r="DC100" s="1052"/>
      <c r="DD100" s="1052"/>
      <c r="DE100" s="1052"/>
      <c r="DF100" s="1053"/>
      <c r="DG100" s="1051"/>
      <c r="DH100" s="1052"/>
      <c r="DI100" s="1052"/>
      <c r="DJ100" s="1052"/>
      <c r="DK100" s="1053"/>
      <c r="DL100" s="1051"/>
      <c r="DM100" s="1052"/>
      <c r="DN100" s="1052"/>
      <c r="DO100" s="1052"/>
      <c r="DP100" s="1053"/>
      <c r="DQ100" s="1051"/>
      <c r="DR100" s="1052"/>
      <c r="DS100" s="1052"/>
      <c r="DT100" s="1052"/>
      <c r="DU100" s="1053"/>
      <c r="DV100" s="1036"/>
      <c r="DW100" s="1037"/>
      <c r="DX100" s="1037"/>
      <c r="DY100" s="1037"/>
      <c r="DZ100" s="1038"/>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8"/>
      <c r="BT101" s="1049"/>
      <c r="BU101" s="1049"/>
      <c r="BV101" s="1049"/>
      <c r="BW101" s="1049"/>
      <c r="BX101" s="1049"/>
      <c r="BY101" s="1049"/>
      <c r="BZ101" s="1049"/>
      <c r="CA101" s="1049"/>
      <c r="CB101" s="1049"/>
      <c r="CC101" s="1049"/>
      <c r="CD101" s="1049"/>
      <c r="CE101" s="1049"/>
      <c r="CF101" s="1049"/>
      <c r="CG101" s="1050"/>
      <c r="CH101" s="1051"/>
      <c r="CI101" s="1052"/>
      <c r="CJ101" s="1052"/>
      <c r="CK101" s="1052"/>
      <c r="CL101" s="1053"/>
      <c r="CM101" s="1051"/>
      <c r="CN101" s="1052"/>
      <c r="CO101" s="1052"/>
      <c r="CP101" s="1052"/>
      <c r="CQ101" s="1053"/>
      <c r="CR101" s="1051"/>
      <c r="CS101" s="1052"/>
      <c r="CT101" s="1052"/>
      <c r="CU101" s="1052"/>
      <c r="CV101" s="1053"/>
      <c r="CW101" s="1051"/>
      <c r="CX101" s="1052"/>
      <c r="CY101" s="1052"/>
      <c r="CZ101" s="1052"/>
      <c r="DA101" s="1053"/>
      <c r="DB101" s="1051"/>
      <c r="DC101" s="1052"/>
      <c r="DD101" s="1052"/>
      <c r="DE101" s="1052"/>
      <c r="DF101" s="1053"/>
      <c r="DG101" s="1051"/>
      <c r="DH101" s="1052"/>
      <c r="DI101" s="1052"/>
      <c r="DJ101" s="1052"/>
      <c r="DK101" s="1053"/>
      <c r="DL101" s="1051"/>
      <c r="DM101" s="1052"/>
      <c r="DN101" s="1052"/>
      <c r="DO101" s="1052"/>
      <c r="DP101" s="1053"/>
      <c r="DQ101" s="1051"/>
      <c r="DR101" s="1052"/>
      <c r="DS101" s="1052"/>
      <c r="DT101" s="1052"/>
      <c r="DU101" s="1053"/>
      <c r="DV101" s="1036"/>
      <c r="DW101" s="1037"/>
      <c r="DX101" s="1037"/>
      <c r="DY101" s="1037"/>
      <c r="DZ101" s="1038"/>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395</v>
      </c>
      <c r="BR102" s="1039" t="s">
        <v>422</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45">
        <v>6</v>
      </c>
      <c r="CS102" s="1046"/>
      <c r="CT102" s="1046"/>
      <c r="CU102" s="1046"/>
      <c r="CV102" s="1047"/>
      <c r="CW102" s="1045" t="s">
        <v>600</v>
      </c>
      <c r="CX102" s="1046"/>
      <c r="CY102" s="1046"/>
      <c r="CZ102" s="1046"/>
      <c r="DA102" s="1047"/>
      <c r="DB102" s="1045">
        <v>182</v>
      </c>
      <c r="DC102" s="1046"/>
      <c r="DD102" s="1046"/>
      <c r="DE102" s="1046"/>
      <c r="DF102" s="1047"/>
      <c r="DG102" s="1045">
        <v>75</v>
      </c>
      <c r="DH102" s="1046"/>
      <c r="DI102" s="1046"/>
      <c r="DJ102" s="1046"/>
      <c r="DK102" s="1047"/>
      <c r="DL102" s="1045" t="s">
        <v>600</v>
      </c>
      <c r="DM102" s="1046"/>
      <c r="DN102" s="1046"/>
      <c r="DO102" s="1046"/>
      <c r="DP102" s="1047"/>
      <c r="DQ102" s="1045">
        <v>173</v>
      </c>
      <c r="DR102" s="1046"/>
      <c r="DS102" s="1046"/>
      <c r="DT102" s="1046"/>
      <c r="DU102" s="1047"/>
      <c r="DV102" s="1028"/>
      <c r="DW102" s="1029"/>
      <c r="DX102" s="1029"/>
      <c r="DY102" s="1029"/>
      <c r="DZ102" s="1030"/>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423</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424</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425</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426</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33" t="s">
        <v>427</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428</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x14ac:dyDescent="0.15">
      <c r="A109" s="988" t="s">
        <v>429</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430</v>
      </c>
      <c r="AB109" s="989"/>
      <c r="AC109" s="989"/>
      <c r="AD109" s="989"/>
      <c r="AE109" s="990"/>
      <c r="AF109" s="991" t="s">
        <v>431</v>
      </c>
      <c r="AG109" s="989"/>
      <c r="AH109" s="989"/>
      <c r="AI109" s="989"/>
      <c r="AJ109" s="990"/>
      <c r="AK109" s="991" t="s">
        <v>310</v>
      </c>
      <c r="AL109" s="989"/>
      <c r="AM109" s="989"/>
      <c r="AN109" s="989"/>
      <c r="AO109" s="990"/>
      <c r="AP109" s="991" t="s">
        <v>432</v>
      </c>
      <c r="AQ109" s="989"/>
      <c r="AR109" s="989"/>
      <c r="AS109" s="989"/>
      <c r="AT109" s="1020"/>
      <c r="AU109" s="988" t="s">
        <v>429</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430</v>
      </c>
      <c r="BR109" s="989"/>
      <c r="BS109" s="989"/>
      <c r="BT109" s="989"/>
      <c r="BU109" s="990"/>
      <c r="BV109" s="991" t="s">
        <v>431</v>
      </c>
      <c r="BW109" s="989"/>
      <c r="BX109" s="989"/>
      <c r="BY109" s="989"/>
      <c r="BZ109" s="990"/>
      <c r="CA109" s="991" t="s">
        <v>310</v>
      </c>
      <c r="CB109" s="989"/>
      <c r="CC109" s="989"/>
      <c r="CD109" s="989"/>
      <c r="CE109" s="990"/>
      <c r="CF109" s="1027" t="s">
        <v>432</v>
      </c>
      <c r="CG109" s="1027"/>
      <c r="CH109" s="1027"/>
      <c r="CI109" s="1027"/>
      <c r="CJ109" s="1027"/>
      <c r="CK109" s="991" t="s">
        <v>433</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430</v>
      </c>
      <c r="DH109" s="989"/>
      <c r="DI109" s="989"/>
      <c r="DJ109" s="989"/>
      <c r="DK109" s="990"/>
      <c r="DL109" s="991" t="s">
        <v>431</v>
      </c>
      <c r="DM109" s="989"/>
      <c r="DN109" s="989"/>
      <c r="DO109" s="989"/>
      <c r="DP109" s="990"/>
      <c r="DQ109" s="991" t="s">
        <v>310</v>
      </c>
      <c r="DR109" s="989"/>
      <c r="DS109" s="989"/>
      <c r="DT109" s="989"/>
      <c r="DU109" s="990"/>
      <c r="DV109" s="991" t="s">
        <v>432</v>
      </c>
      <c r="DW109" s="989"/>
      <c r="DX109" s="989"/>
      <c r="DY109" s="989"/>
      <c r="DZ109" s="1020"/>
    </row>
    <row r="110" spans="1:131" s="248" customFormat="1" ht="26.25" customHeight="1" x14ac:dyDescent="0.15">
      <c r="A110" s="891" t="s">
        <v>434</v>
      </c>
      <c r="B110" s="892"/>
      <c r="C110" s="892"/>
      <c r="D110" s="892"/>
      <c r="E110" s="892"/>
      <c r="F110" s="892"/>
      <c r="G110" s="892"/>
      <c r="H110" s="892"/>
      <c r="I110" s="892"/>
      <c r="J110" s="892"/>
      <c r="K110" s="892"/>
      <c r="L110" s="892"/>
      <c r="M110" s="892"/>
      <c r="N110" s="892"/>
      <c r="O110" s="892"/>
      <c r="P110" s="892"/>
      <c r="Q110" s="892"/>
      <c r="R110" s="892"/>
      <c r="S110" s="892"/>
      <c r="T110" s="892"/>
      <c r="U110" s="892"/>
      <c r="V110" s="892"/>
      <c r="W110" s="892"/>
      <c r="X110" s="892"/>
      <c r="Y110" s="892"/>
      <c r="Z110" s="893"/>
      <c r="AA110" s="981">
        <v>1335403</v>
      </c>
      <c r="AB110" s="982"/>
      <c r="AC110" s="982"/>
      <c r="AD110" s="982"/>
      <c r="AE110" s="983"/>
      <c r="AF110" s="984">
        <v>1328976</v>
      </c>
      <c r="AG110" s="982"/>
      <c r="AH110" s="982"/>
      <c r="AI110" s="982"/>
      <c r="AJ110" s="983"/>
      <c r="AK110" s="984">
        <v>1274576</v>
      </c>
      <c r="AL110" s="982"/>
      <c r="AM110" s="982"/>
      <c r="AN110" s="982"/>
      <c r="AO110" s="983"/>
      <c r="AP110" s="985">
        <v>11.9</v>
      </c>
      <c r="AQ110" s="986"/>
      <c r="AR110" s="986"/>
      <c r="AS110" s="986"/>
      <c r="AT110" s="987"/>
      <c r="AU110" s="1021" t="s">
        <v>73</v>
      </c>
      <c r="AV110" s="1022"/>
      <c r="AW110" s="1022"/>
      <c r="AX110" s="1022"/>
      <c r="AY110" s="1022"/>
      <c r="AZ110" s="947" t="s">
        <v>435</v>
      </c>
      <c r="BA110" s="892"/>
      <c r="BB110" s="892"/>
      <c r="BC110" s="892"/>
      <c r="BD110" s="892"/>
      <c r="BE110" s="892"/>
      <c r="BF110" s="892"/>
      <c r="BG110" s="892"/>
      <c r="BH110" s="892"/>
      <c r="BI110" s="892"/>
      <c r="BJ110" s="892"/>
      <c r="BK110" s="892"/>
      <c r="BL110" s="892"/>
      <c r="BM110" s="892"/>
      <c r="BN110" s="892"/>
      <c r="BO110" s="892"/>
      <c r="BP110" s="893"/>
      <c r="BQ110" s="948">
        <v>14215218</v>
      </c>
      <c r="BR110" s="929"/>
      <c r="BS110" s="929"/>
      <c r="BT110" s="929"/>
      <c r="BU110" s="929"/>
      <c r="BV110" s="929">
        <v>13958907</v>
      </c>
      <c r="BW110" s="929"/>
      <c r="BX110" s="929"/>
      <c r="BY110" s="929"/>
      <c r="BZ110" s="929"/>
      <c r="CA110" s="929">
        <v>13888168</v>
      </c>
      <c r="CB110" s="929"/>
      <c r="CC110" s="929"/>
      <c r="CD110" s="929"/>
      <c r="CE110" s="929"/>
      <c r="CF110" s="953">
        <v>129.69999999999999</v>
      </c>
      <c r="CG110" s="954"/>
      <c r="CH110" s="954"/>
      <c r="CI110" s="954"/>
      <c r="CJ110" s="954"/>
      <c r="CK110" s="1017" t="s">
        <v>436</v>
      </c>
      <c r="CL110" s="903"/>
      <c r="CM110" s="978" t="s">
        <v>437</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t="s">
        <v>187</v>
      </c>
      <c r="DH110" s="929"/>
      <c r="DI110" s="929"/>
      <c r="DJ110" s="929"/>
      <c r="DK110" s="929"/>
      <c r="DL110" s="929" t="s">
        <v>187</v>
      </c>
      <c r="DM110" s="929"/>
      <c r="DN110" s="929"/>
      <c r="DO110" s="929"/>
      <c r="DP110" s="929"/>
      <c r="DQ110" s="929" t="s">
        <v>438</v>
      </c>
      <c r="DR110" s="929"/>
      <c r="DS110" s="929"/>
      <c r="DT110" s="929"/>
      <c r="DU110" s="929"/>
      <c r="DV110" s="930" t="s">
        <v>187</v>
      </c>
      <c r="DW110" s="930"/>
      <c r="DX110" s="930"/>
      <c r="DY110" s="930"/>
      <c r="DZ110" s="931"/>
    </row>
    <row r="111" spans="1:131" s="248" customFormat="1" ht="26.25" customHeight="1" x14ac:dyDescent="0.15">
      <c r="A111" s="858" t="s">
        <v>439</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187</v>
      </c>
      <c r="AB111" s="1010"/>
      <c r="AC111" s="1010"/>
      <c r="AD111" s="1010"/>
      <c r="AE111" s="1011"/>
      <c r="AF111" s="1012" t="s">
        <v>187</v>
      </c>
      <c r="AG111" s="1010"/>
      <c r="AH111" s="1010"/>
      <c r="AI111" s="1010"/>
      <c r="AJ111" s="1011"/>
      <c r="AK111" s="1012" t="s">
        <v>187</v>
      </c>
      <c r="AL111" s="1010"/>
      <c r="AM111" s="1010"/>
      <c r="AN111" s="1010"/>
      <c r="AO111" s="1011"/>
      <c r="AP111" s="1013" t="s">
        <v>187</v>
      </c>
      <c r="AQ111" s="1014"/>
      <c r="AR111" s="1014"/>
      <c r="AS111" s="1014"/>
      <c r="AT111" s="1015"/>
      <c r="AU111" s="1023"/>
      <c r="AV111" s="1024"/>
      <c r="AW111" s="1024"/>
      <c r="AX111" s="1024"/>
      <c r="AY111" s="1024"/>
      <c r="AZ111" s="899" t="s">
        <v>440</v>
      </c>
      <c r="BA111" s="834"/>
      <c r="BB111" s="834"/>
      <c r="BC111" s="834"/>
      <c r="BD111" s="834"/>
      <c r="BE111" s="834"/>
      <c r="BF111" s="834"/>
      <c r="BG111" s="834"/>
      <c r="BH111" s="834"/>
      <c r="BI111" s="834"/>
      <c r="BJ111" s="834"/>
      <c r="BK111" s="834"/>
      <c r="BL111" s="834"/>
      <c r="BM111" s="834"/>
      <c r="BN111" s="834"/>
      <c r="BO111" s="834"/>
      <c r="BP111" s="835"/>
      <c r="BQ111" s="900">
        <v>3885</v>
      </c>
      <c r="BR111" s="901"/>
      <c r="BS111" s="901"/>
      <c r="BT111" s="901"/>
      <c r="BU111" s="901"/>
      <c r="BV111" s="901">
        <v>1975</v>
      </c>
      <c r="BW111" s="901"/>
      <c r="BX111" s="901"/>
      <c r="BY111" s="901"/>
      <c r="BZ111" s="901"/>
      <c r="CA111" s="901" t="s">
        <v>187</v>
      </c>
      <c r="CB111" s="901"/>
      <c r="CC111" s="901"/>
      <c r="CD111" s="901"/>
      <c r="CE111" s="901"/>
      <c r="CF111" s="962" t="s">
        <v>438</v>
      </c>
      <c r="CG111" s="963"/>
      <c r="CH111" s="963"/>
      <c r="CI111" s="963"/>
      <c r="CJ111" s="963"/>
      <c r="CK111" s="1018"/>
      <c r="CL111" s="905"/>
      <c r="CM111" s="908" t="s">
        <v>441</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900" t="s">
        <v>187</v>
      </c>
      <c r="DH111" s="901"/>
      <c r="DI111" s="901"/>
      <c r="DJ111" s="901"/>
      <c r="DK111" s="901"/>
      <c r="DL111" s="901" t="s">
        <v>187</v>
      </c>
      <c r="DM111" s="901"/>
      <c r="DN111" s="901"/>
      <c r="DO111" s="901"/>
      <c r="DP111" s="901"/>
      <c r="DQ111" s="901" t="s">
        <v>438</v>
      </c>
      <c r="DR111" s="901"/>
      <c r="DS111" s="901"/>
      <c r="DT111" s="901"/>
      <c r="DU111" s="901"/>
      <c r="DV111" s="878" t="s">
        <v>187</v>
      </c>
      <c r="DW111" s="878"/>
      <c r="DX111" s="878"/>
      <c r="DY111" s="878"/>
      <c r="DZ111" s="879"/>
    </row>
    <row r="112" spans="1:131" s="248" customFormat="1" ht="26.25" customHeight="1" x14ac:dyDescent="0.15">
      <c r="A112" s="1003" t="s">
        <v>442</v>
      </c>
      <c r="B112" s="1004"/>
      <c r="C112" s="834" t="s">
        <v>443</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t="s">
        <v>438</v>
      </c>
      <c r="AB112" s="864"/>
      <c r="AC112" s="864"/>
      <c r="AD112" s="864"/>
      <c r="AE112" s="865"/>
      <c r="AF112" s="866" t="s">
        <v>416</v>
      </c>
      <c r="AG112" s="864"/>
      <c r="AH112" s="864"/>
      <c r="AI112" s="864"/>
      <c r="AJ112" s="865"/>
      <c r="AK112" s="866" t="s">
        <v>438</v>
      </c>
      <c r="AL112" s="864"/>
      <c r="AM112" s="864"/>
      <c r="AN112" s="864"/>
      <c r="AO112" s="865"/>
      <c r="AP112" s="911" t="s">
        <v>438</v>
      </c>
      <c r="AQ112" s="912"/>
      <c r="AR112" s="912"/>
      <c r="AS112" s="912"/>
      <c r="AT112" s="913"/>
      <c r="AU112" s="1023"/>
      <c r="AV112" s="1024"/>
      <c r="AW112" s="1024"/>
      <c r="AX112" s="1024"/>
      <c r="AY112" s="1024"/>
      <c r="AZ112" s="899" t="s">
        <v>444</v>
      </c>
      <c r="BA112" s="834"/>
      <c r="BB112" s="834"/>
      <c r="BC112" s="834"/>
      <c r="BD112" s="834"/>
      <c r="BE112" s="834"/>
      <c r="BF112" s="834"/>
      <c r="BG112" s="834"/>
      <c r="BH112" s="834"/>
      <c r="BI112" s="834"/>
      <c r="BJ112" s="834"/>
      <c r="BK112" s="834"/>
      <c r="BL112" s="834"/>
      <c r="BM112" s="834"/>
      <c r="BN112" s="834"/>
      <c r="BO112" s="834"/>
      <c r="BP112" s="835"/>
      <c r="BQ112" s="900">
        <v>5991193</v>
      </c>
      <c r="BR112" s="901"/>
      <c r="BS112" s="901"/>
      <c r="BT112" s="901"/>
      <c r="BU112" s="901"/>
      <c r="BV112" s="901">
        <v>6987908</v>
      </c>
      <c r="BW112" s="901"/>
      <c r="BX112" s="901"/>
      <c r="BY112" s="901"/>
      <c r="BZ112" s="901"/>
      <c r="CA112" s="901">
        <v>5803249</v>
      </c>
      <c r="CB112" s="901"/>
      <c r="CC112" s="901"/>
      <c r="CD112" s="901"/>
      <c r="CE112" s="901"/>
      <c r="CF112" s="962">
        <v>54.2</v>
      </c>
      <c r="CG112" s="963"/>
      <c r="CH112" s="963"/>
      <c r="CI112" s="963"/>
      <c r="CJ112" s="963"/>
      <c r="CK112" s="1018"/>
      <c r="CL112" s="905"/>
      <c r="CM112" s="908" t="s">
        <v>445</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900" t="s">
        <v>416</v>
      </c>
      <c r="DH112" s="901"/>
      <c r="DI112" s="901"/>
      <c r="DJ112" s="901"/>
      <c r="DK112" s="901"/>
      <c r="DL112" s="901" t="s">
        <v>438</v>
      </c>
      <c r="DM112" s="901"/>
      <c r="DN112" s="901"/>
      <c r="DO112" s="901"/>
      <c r="DP112" s="901"/>
      <c r="DQ112" s="901" t="s">
        <v>187</v>
      </c>
      <c r="DR112" s="901"/>
      <c r="DS112" s="901"/>
      <c r="DT112" s="901"/>
      <c r="DU112" s="901"/>
      <c r="DV112" s="878" t="s">
        <v>416</v>
      </c>
      <c r="DW112" s="878"/>
      <c r="DX112" s="878"/>
      <c r="DY112" s="878"/>
      <c r="DZ112" s="879"/>
    </row>
    <row r="113" spans="1:130" s="248" customFormat="1" ht="26.25" customHeight="1" x14ac:dyDescent="0.15">
      <c r="A113" s="1005"/>
      <c r="B113" s="1006"/>
      <c r="C113" s="834" t="s">
        <v>446</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v>574644</v>
      </c>
      <c r="AB113" s="1010"/>
      <c r="AC113" s="1010"/>
      <c r="AD113" s="1010"/>
      <c r="AE113" s="1011"/>
      <c r="AF113" s="1012">
        <v>623209</v>
      </c>
      <c r="AG113" s="1010"/>
      <c r="AH113" s="1010"/>
      <c r="AI113" s="1010"/>
      <c r="AJ113" s="1011"/>
      <c r="AK113" s="1012">
        <v>439234</v>
      </c>
      <c r="AL113" s="1010"/>
      <c r="AM113" s="1010"/>
      <c r="AN113" s="1010"/>
      <c r="AO113" s="1011"/>
      <c r="AP113" s="1013">
        <v>4.0999999999999996</v>
      </c>
      <c r="AQ113" s="1014"/>
      <c r="AR113" s="1014"/>
      <c r="AS113" s="1014"/>
      <c r="AT113" s="1015"/>
      <c r="AU113" s="1023"/>
      <c r="AV113" s="1024"/>
      <c r="AW113" s="1024"/>
      <c r="AX113" s="1024"/>
      <c r="AY113" s="1024"/>
      <c r="AZ113" s="899" t="s">
        <v>447</v>
      </c>
      <c r="BA113" s="834"/>
      <c r="BB113" s="834"/>
      <c r="BC113" s="834"/>
      <c r="BD113" s="834"/>
      <c r="BE113" s="834"/>
      <c r="BF113" s="834"/>
      <c r="BG113" s="834"/>
      <c r="BH113" s="834"/>
      <c r="BI113" s="834"/>
      <c r="BJ113" s="834"/>
      <c r="BK113" s="834"/>
      <c r="BL113" s="834"/>
      <c r="BM113" s="834"/>
      <c r="BN113" s="834"/>
      <c r="BO113" s="834"/>
      <c r="BP113" s="835"/>
      <c r="BQ113" s="900">
        <v>727370</v>
      </c>
      <c r="BR113" s="901"/>
      <c r="BS113" s="901"/>
      <c r="BT113" s="901"/>
      <c r="BU113" s="901"/>
      <c r="BV113" s="901">
        <v>677840</v>
      </c>
      <c r="BW113" s="901"/>
      <c r="BX113" s="901"/>
      <c r="BY113" s="901"/>
      <c r="BZ113" s="901"/>
      <c r="CA113" s="901">
        <v>576140</v>
      </c>
      <c r="CB113" s="901"/>
      <c r="CC113" s="901"/>
      <c r="CD113" s="901"/>
      <c r="CE113" s="901"/>
      <c r="CF113" s="962">
        <v>5.4</v>
      </c>
      <c r="CG113" s="963"/>
      <c r="CH113" s="963"/>
      <c r="CI113" s="963"/>
      <c r="CJ113" s="963"/>
      <c r="CK113" s="1018"/>
      <c r="CL113" s="905"/>
      <c r="CM113" s="908" t="s">
        <v>448</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t="s">
        <v>187</v>
      </c>
      <c r="DH113" s="864"/>
      <c r="DI113" s="864"/>
      <c r="DJ113" s="864"/>
      <c r="DK113" s="865"/>
      <c r="DL113" s="866" t="s">
        <v>187</v>
      </c>
      <c r="DM113" s="864"/>
      <c r="DN113" s="864"/>
      <c r="DO113" s="864"/>
      <c r="DP113" s="865"/>
      <c r="DQ113" s="866" t="s">
        <v>416</v>
      </c>
      <c r="DR113" s="864"/>
      <c r="DS113" s="864"/>
      <c r="DT113" s="864"/>
      <c r="DU113" s="865"/>
      <c r="DV113" s="911" t="s">
        <v>187</v>
      </c>
      <c r="DW113" s="912"/>
      <c r="DX113" s="912"/>
      <c r="DY113" s="912"/>
      <c r="DZ113" s="913"/>
    </row>
    <row r="114" spans="1:130" s="248" customFormat="1" ht="26.25" customHeight="1" x14ac:dyDescent="0.15">
      <c r="A114" s="1005"/>
      <c r="B114" s="1006"/>
      <c r="C114" s="834" t="s">
        <v>449</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v>68832</v>
      </c>
      <c r="AB114" s="864"/>
      <c r="AC114" s="864"/>
      <c r="AD114" s="864"/>
      <c r="AE114" s="865"/>
      <c r="AF114" s="866">
        <v>56089</v>
      </c>
      <c r="AG114" s="864"/>
      <c r="AH114" s="864"/>
      <c r="AI114" s="864"/>
      <c r="AJ114" s="865"/>
      <c r="AK114" s="866">
        <v>57966</v>
      </c>
      <c r="AL114" s="864"/>
      <c r="AM114" s="864"/>
      <c r="AN114" s="864"/>
      <c r="AO114" s="865"/>
      <c r="AP114" s="911">
        <v>0.5</v>
      </c>
      <c r="AQ114" s="912"/>
      <c r="AR114" s="912"/>
      <c r="AS114" s="912"/>
      <c r="AT114" s="913"/>
      <c r="AU114" s="1023"/>
      <c r="AV114" s="1024"/>
      <c r="AW114" s="1024"/>
      <c r="AX114" s="1024"/>
      <c r="AY114" s="1024"/>
      <c r="AZ114" s="899" t="s">
        <v>450</v>
      </c>
      <c r="BA114" s="834"/>
      <c r="BB114" s="834"/>
      <c r="BC114" s="834"/>
      <c r="BD114" s="834"/>
      <c r="BE114" s="834"/>
      <c r="BF114" s="834"/>
      <c r="BG114" s="834"/>
      <c r="BH114" s="834"/>
      <c r="BI114" s="834"/>
      <c r="BJ114" s="834"/>
      <c r="BK114" s="834"/>
      <c r="BL114" s="834"/>
      <c r="BM114" s="834"/>
      <c r="BN114" s="834"/>
      <c r="BO114" s="834"/>
      <c r="BP114" s="835"/>
      <c r="BQ114" s="900" t="s">
        <v>187</v>
      </c>
      <c r="BR114" s="901"/>
      <c r="BS114" s="901"/>
      <c r="BT114" s="901"/>
      <c r="BU114" s="901"/>
      <c r="BV114" s="901" t="s">
        <v>187</v>
      </c>
      <c r="BW114" s="901"/>
      <c r="BX114" s="901"/>
      <c r="BY114" s="901"/>
      <c r="BZ114" s="901"/>
      <c r="CA114" s="901" t="s">
        <v>416</v>
      </c>
      <c r="CB114" s="901"/>
      <c r="CC114" s="901"/>
      <c r="CD114" s="901"/>
      <c r="CE114" s="901"/>
      <c r="CF114" s="962" t="s">
        <v>438</v>
      </c>
      <c r="CG114" s="963"/>
      <c r="CH114" s="963"/>
      <c r="CI114" s="963"/>
      <c r="CJ114" s="963"/>
      <c r="CK114" s="1018"/>
      <c r="CL114" s="905"/>
      <c r="CM114" s="908" t="s">
        <v>451</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t="s">
        <v>416</v>
      </c>
      <c r="DH114" s="864"/>
      <c r="DI114" s="864"/>
      <c r="DJ114" s="864"/>
      <c r="DK114" s="865"/>
      <c r="DL114" s="866" t="s">
        <v>187</v>
      </c>
      <c r="DM114" s="864"/>
      <c r="DN114" s="864"/>
      <c r="DO114" s="864"/>
      <c r="DP114" s="865"/>
      <c r="DQ114" s="866" t="s">
        <v>187</v>
      </c>
      <c r="DR114" s="864"/>
      <c r="DS114" s="864"/>
      <c r="DT114" s="864"/>
      <c r="DU114" s="865"/>
      <c r="DV114" s="911" t="s">
        <v>416</v>
      </c>
      <c r="DW114" s="912"/>
      <c r="DX114" s="912"/>
      <c r="DY114" s="912"/>
      <c r="DZ114" s="913"/>
    </row>
    <row r="115" spans="1:130" s="248" customFormat="1" ht="26.25" customHeight="1" x14ac:dyDescent="0.15">
      <c r="A115" s="1005"/>
      <c r="B115" s="1006"/>
      <c r="C115" s="834" t="s">
        <v>452</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v>103642</v>
      </c>
      <c r="AB115" s="1010"/>
      <c r="AC115" s="1010"/>
      <c r="AD115" s="1010"/>
      <c r="AE115" s="1011"/>
      <c r="AF115" s="1012">
        <v>49360</v>
      </c>
      <c r="AG115" s="1010"/>
      <c r="AH115" s="1010"/>
      <c r="AI115" s="1010"/>
      <c r="AJ115" s="1011"/>
      <c r="AK115" s="1012">
        <v>81055</v>
      </c>
      <c r="AL115" s="1010"/>
      <c r="AM115" s="1010"/>
      <c r="AN115" s="1010"/>
      <c r="AO115" s="1011"/>
      <c r="AP115" s="1013">
        <v>0.8</v>
      </c>
      <c r="AQ115" s="1014"/>
      <c r="AR115" s="1014"/>
      <c r="AS115" s="1014"/>
      <c r="AT115" s="1015"/>
      <c r="AU115" s="1023"/>
      <c r="AV115" s="1024"/>
      <c r="AW115" s="1024"/>
      <c r="AX115" s="1024"/>
      <c r="AY115" s="1024"/>
      <c r="AZ115" s="899" t="s">
        <v>453</v>
      </c>
      <c r="BA115" s="834"/>
      <c r="BB115" s="834"/>
      <c r="BC115" s="834"/>
      <c r="BD115" s="834"/>
      <c r="BE115" s="834"/>
      <c r="BF115" s="834"/>
      <c r="BG115" s="834"/>
      <c r="BH115" s="834"/>
      <c r="BI115" s="834"/>
      <c r="BJ115" s="834"/>
      <c r="BK115" s="834"/>
      <c r="BL115" s="834"/>
      <c r="BM115" s="834"/>
      <c r="BN115" s="834"/>
      <c r="BO115" s="834"/>
      <c r="BP115" s="835"/>
      <c r="BQ115" s="900">
        <v>264141</v>
      </c>
      <c r="BR115" s="901"/>
      <c r="BS115" s="901"/>
      <c r="BT115" s="901"/>
      <c r="BU115" s="901"/>
      <c r="BV115" s="901">
        <v>198070</v>
      </c>
      <c r="BW115" s="901"/>
      <c r="BX115" s="901"/>
      <c r="BY115" s="901"/>
      <c r="BZ115" s="901"/>
      <c r="CA115" s="901">
        <v>173070</v>
      </c>
      <c r="CB115" s="901"/>
      <c r="CC115" s="901"/>
      <c r="CD115" s="901"/>
      <c r="CE115" s="901"/>
      <c r="CF115" s="962">
        <v>1.6</v>
      </c>
      <c r="CG115" s="963"/>
      <c r="CH115" s="963"/>
      <c r="CI115" s="963"/>
      <c r="CJ115" s="963"/>
      <c r="CK115" s="1018"/>
      <c r="CL115" s="905"/>
      <c r="CM115" s="899" t="s">
        <v>454</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t="s">
        <v>187</v>
      </c>
      <c r="DH115" s="864"/>
      <c r="DI115" s="864"/>
      <c r="DJ115" s="864"/>
      <c r="DK115" s="865"/>
      <c r="DL115" s="866" t="s">
        <v>416</v>
      </c>
      <c r="DM115" s="864"/>
      <c r="DN115" s="864"/>
      <c r="DO115" s="864"/>
      <c r="DP115" s="865"/>
      <c r="DQ115" s="866" t="s">
        <v>187</v>
      </c>
      <c r="DR115" s="864"/>
      <c r="DS115" s="864"/>
      <c r="DT115" s="864"/>
      <c r="DU115" s="865"/>
      <c r="DV115" s="911" t="s">
        <v>416</v>
      </c>
      <c r="DW115" s="912"/>
      <c r="DX115" s="912"/>
      <c r="DY115" s="912"/>
      <c r="DZ115" s="913"/>
    </row>
    <row r="116" spans="1:130" s="248" customFormat="1" ht="26.25" customHeight="1" x14ac:dyDescent="0.15">
      <c r="A116" s="1007"/>
      <c r="B116" s="1008"/>
      <c r="C116" s="967" t="s">
        <v>455</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t="s">
        <v>438</v>
      </c>
      <c r="AB116" s="864"/>
      <c r="AC116" s="864"/>
      <c r="AD116" s="864"/>
      <c r="AE116" s="865"/>
      <c r="AF116" s="866" t="s">
        <v>187</v>
      </c>
      <c r="AG116" s="864"/>
      <c r="AH116" s="864"/>
      <c r="AI116" s="864"/>
      <c r="AJ116" s="865"/>
      <c r="AK116" s="866" t="s">
        <v>438</v>
      </c>
      <c r="AL116" s="864"/>
      <c r="AM116" s="864"/>
      <c r="AN116" s="864"/>
      <c r="AO116" s="865"/>
      <c r="AP116" s="911" t="s">
        <v>416</v>
      </c>
      <c r="AQ116" s="912"/>
      <c r="AR116" s="912"/>
      <c r="AS116" s="912"/>
      <c r="AT116" s="913"/>
      <c r="AU116" s="1023"/>
      <c r="AV116" s="1024"/>
      <c r="AW116" s="1024"/>
      <c r="AX116" s="1024"/>
      <c r="AY116" s="1024"/>
      <c r="AZ116" s="950" t="s">
        <v>456</v>
      </c>
      <c r="BA116" s="951"/>
      <c r="BB116" s="951"/>
      <c r="BC116" s="951"/>
      <c r="BD116" s="951"/>
      <c r="BE116" s="951"/>
      <c r="BF116" s="951"/>
      <c r="BG116" s="951"/>
      <c r="BH116" s="951"/>
      <c r="BI116" s="951"/>
      <c r="BJ116" s="951"/>
      <c r="BK116" s="951"/>
      <c r="BL116" s="951"/>
      <c r="BM116" s="951"/>
      <c r="BN116" s="951"/>
      <c r="BO116" s="951"/>
      <c r="BP116" s="952"/>
      <c r="BQ116" s="900" t="s">
        <v>438</v>
      </c>
      <c r="BR116" s="901"/>
      <c r="BS116" s="901"/>
      <c r="BT116" s="901"/>
      <c r="BU116" s="901"/>
      <c r="BV116" s="901" t="s">
        <v>438</v>
      </c>
      <c r="BW116" s="901"/>
      <c r="BX116" s="901"/>
      <c r="BY116" s="901"/>
      <c r="BZ116" s="901"/>
      <c r="CA116" s="901" t="s">
        <v>438</v>
      </c>
      <c r="CB116" s="901"/>
      <c r="CC116" s="901"/>
      <c r="CD116" s="901"/>
      <c r="CE116" s="901"/>
      <c r="CF116" s="962" t="s">
        <v>438</v>
      </c>
      <c r="CG116" s="963"/>
      <c r="CH116" s="963"/>
      <c r="CI116" s="963"/>
      <c r="CJ116" s="963"/>
      <c r="CK116" s="1018"/>
      <c r="CL116" s="905"/>
      <c r="CM116" s="908" t="s">
        <v>457</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t="s">
        <v>416</v>
      </c>
      <c r="DH116" s="864"/>
      <c r="DI116" s="864"/>
      <c r="DJ116" s="864"/>
      <c r="DK116" s="865"/>
      <c r="DL116" s="866" t="s">
        <v>187</v>
      </c>
      <c r="DM116" s="864"/>
      <c r="DN116" s="864"/>
      <c r="DO116" s="864"/>
      <c r="DP116" s="865"/>
      <c r="DQ116" s="866" t="s">
        <v>187</v>
      </c>
      <c r="DR116" s="864"/>
      <c r="DS116" s="864"/>
      <c r="DT116" s="864"/>
      <c r="DU116" s="865"/>
      <c r="DV116" s="911" t="s">
        <v>416</v>
      </c>
      <c r="DW116" s="912"/>
      <c r="DX116" s="912"/>
      <c r="DY116" s="912"/>
      <c r="DZ116" s="913"/>
    </row>
    <row r="117" spans="1:130" s="248" customFormat="1" ht="26.25" customHeight="1" x14ac:dyDescent="0.15">
      <c r="A117" s="988" t="s">
        <v>190</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458</v>
      </c>
      <c r="Z117" s="990"/>
      <c r="AA117" s="995">
        <v>2082521</v>
      </c>
      <c r="AB117" s="996"/>
      <c r="AC117" s="996"/>
      <c r="AD117" s="996"/>
      <c r="AE117" s="997"/>
      <c r="AF117" s="998">
        <v>2057634</v>
      </c>
      <c r="AG117" s="996"/>
      <c r="AH117" s="996"/>
      <c r="AI117" s="996"/>
      <c r="AJ117" s="997"/>
      <c r="AK117" s="998">
        <v>1852831</v>
      </c>
      <c r="AL117" s="996"/>
      <c r="AM117" s="996"/>
      <c r="AN117" s="996"/>
      <c r="AO117" s="997"/>
      <c r="AP117" s="999"/>
      <c r="AQ117" s="1000"/>
      <c r="AR117" s="1000"/>
      <c r="AS117" s="1000"/>
      <c r="AT117" s="1001"/>
      <c r="AU117" s="1023"/>
      <c r="AV117" s="1024"/>
      <c r="AW117" s="1024"/>
      <c r="AX117" s="1024"/>
      <c r="AY117" s="1024"/>
      <c r="AZ117" s="950" t="s">
        <v>459</v>
      </c>
      <c r="BA117" s="951"/>
      <c r="BB117" s="951"/>
      <c r="BC117" s="951"/>
      <c r="BD117" s="951"/>
      <c r="BE117" s="951"/>
      <c r="BF117" s="951"/>
      <c r="BG117" s="951"/>
      <c r="BH117" s="951"/>
      <c r="BI117" s="951"/>
      <c r="BJ117" s="951"/>
      <c r="BK117" s="951"/>
      <c r="BL117" s="951"/>
      <c r="BM117" s="951"/>
      <c r="BN117" s="951"/>
      <c r="BO117" s="951"/>
      <c r="BP117" s="952"/>
      <c r="BQ117" s="900" t="s">
        <v>187</v>
      </c>
      <c r="BR117" s="901"/>
      <c r="BS117" s="901"/>
      <c r="BT117" s="901"/>
      <c r="BU117" s="901"/>
      <c r="BV117" s="901" t="s">
        <v>187</v>
      </c>
      <c r="BW117" s="901"/>
      <c r="BX117" s="901"/>
      <c r="BY117" s="901"/>
      <c r="BZ117" s="901"/>
      <c r="CA117" s="901" t="s">
        <v>187</v>
      </c>
      <c r="CB117" s="901"/>
      <c r="CC117" s="901"/>
      <c r="CD117" s="901"/>
      <c r="CE117" s="901"/>
      <c r="CF117" s="962" t="s">
        <v>187</v>
      </c>
      <c r="CG117" s="963"/>
      <c r="CH117" s="963"/>
      <c r="CI117" s="963"/>
      <c r="CJ117" s="963"/>
      <c r="CK117" s="1018"/>
      <c r="CL117" s="905"/>
      <c r="CM117" s="908" t="s">
        <v>460</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187</v>
      </c>
      <c r="DH117" s="864"/>
      <c r="DI117" s="864"/>
      <c r="DJ117" s="864"/>
      <c r="DK117" s="865"/>
      <c r="DL117" s="866" t="s">
        <v>187</v>
      </c>
      <c r="DM117" s="864"/>
      <c r="DN117" s="864"/>
      <c r="DO117" s="864"/>
      <c r="DP117" s="865"/>
      <c r="DQ117" s="866" t="s">
        <v>187</v>
      </c>
      <c r="DR117" s="864"/>
      <c r="DS117" s="864"/>
      <c r="DT117" s="864"/>
      <c r="DU117" s="865"/>
      <c r="DV117" s="911" t="s">
        <v>187</v>
      </c>
      <c r="DW117" s="912"/>
      <c r="DX117" s="912"/>
      <c r="DY117" s="912"/>
      <c r="DZ117" s="913"/>
    </row>
    <row r="118" spans="1:130" s="248" customFormat="1" ht="26.25" customHeight="1" x14ac:dyDescent="0.15">
      <c r="A118" s="988" t="s">
        <v>433</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430</v>
      </c>
      <c r="AB118" s="989"/>
      <c r="AC118" s="989"/>
      <c r="AD118" s="989"/>
      <c r="AE118" s="990"/>
      <c r="AF118" s="991" t="s">
        <v>431</v>
      </c>
      <c r="AG118" s="989"/>
      <c r="AH118" s="989"/>
      <c r="AI118" s="989"/>
      <c r="AJ118" s="990"/>
      <c r="AK118" s="991" t="s">
        <v>310</v>
      </c>
      <c r="AL118" s="989"/>
      <c r="AM118" s="989"/>
      <c r="AN118" s="989"/>
      <c r="AO118" s="990"/>
      <c r="AP118" s="992" t="s">
        <v>432</v>
      </c>
      <c r="AQ118" s="993"/>
      <c r="AR118" s="993"/>
      <c r="AS118" s="993"/>
      <c r="AT118" s="994"/>
      <c r="AU118" s="1023"/>
      <c r="AV118" s="1024"/>
      <c r="AW118" s="1024"/>
      <c r="AX118" s="1024"/>
      <c r="AY118" s="1024"/>
      <c r="AZ118" s="966" t="s">
        <v>461</v>
      </c>
      <c r="BA118" s="967"/>
      <c r="BB118" s="967"/>
      <c r="BC118" s="967"/>
      <c r="BD118" s="967"/>
      <c r="BE118" s="967"/>
      <c r="BF118" s="967"/>
      <c r="BG118" s="967"/>
      <c r="BH118" s="967"/>
      <c r="BI118" s="967"/>
      <c r="BJ118" s="967"/>
      <c r="BK118" s="967"/>
      <c r="BL118" s="967"/>
      <c r="BM118" s="967"/>
      <c r="BN118" s="967"/>
      <c r="BO118" s="967"/>
      <c r="BP118" s="968"/>
      <c r="BQ118" s="969" t="s">
        <v>438</v>
      </c>
      <c r="BR118" s="932"/>
      <c r="BS118" s="932"/>
      <c r="BT118" s="932"/>
      <c r="BU118" s="932"/>
      <c r="BV118" s="932" t="s">
        <v>187</v>
      </c>
      <c r="BW118" s="932"/>
      <c r="BX118" s="932"/>
      <c r="BY118" s="932"/>
      <c r="BZ118" s="932"/>
      <c r="CA118" s="932" t="s">
        <v>187</v>
      </c>
      <c r="CB118" s="932"/>
      <c r="CC118" s="932"/>
      <c r="CD118" s="932"/>
      <c r="CE118" s="932"/>
      <c r="CF118" s="962" t="s">
        <v>187</v>
      </c>
      <c r="CG118" s="963"/>
      <c r="CH118" s="963"/>
      <c r="CI118" s="963"/>
      <c r="CJ118" s="963"/>
      <c r="CK118" s="1018"/>
      <c r="CL118" s="905"/>
      <c r="CM118" s="908" t="s">
        <v>462</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187</v>
      </c>
      <c r="DH118" s="864"/>
      <c r="DI118" s="864"/>
      <c r="DJ118" s="864"/>
      <c r="DK118" s="865"/>
      <c r="DL118" s="866" t="s">
        <v>187</v>
      </c>
      <c r="DM118" s="864"/>
      <c r="DN118" s="864"/>
      <c r="DO118" s="864"/>
      <c r="DP118" s="865"/>
      <c r="DQ118" s="866" t="s">
        <v>187</v>
      </c>
      <c r="DR118" s="864"/>
      <c r="DS118" s="864"/>
      <c r="DT118" s="864"/>
      <c r="DU118" s="865"/>
      <c r="DV118" s="911" t="s">
        <v>187</v>
      </c>
      <c r="DW118" s="912"/>
      <c r="DX118" s="912"/>
      <c r="DY118" s="912"/>
      <c r="DZ118" s="913"/>
    </row>
    <row r="119" spans="1:130" s="248" customFormat="1" ht="26.25" customHeight="1" x14ac:dyDescent="0.15">
      <c r="A119" s="902" t="s">
        <v>436</v>
      </c>
      <c r="B119" s="903"/>
      <c r="C119" s="978" t="s">
        <v>437</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t="s">
        <v>187</v>
      </c>
      <c r="AB119" s="982"/>
      <c r="AC119" s="982"/>
      <c r="AD119" s="982"/>
      <c r="AE119" s="983"/>
      <c r="AF119" s="984" t="s">
        <v>187</v>
      </c>
      <c r="AG119" s="982"/>
      <c r="AH119" s="982"/>
      <c r="AI119" s="982"/>
      <c r="AJ119" s="983"/>
      <c r="AK119" s="984" t="s">
        <v>187</v>
      </c>
      <c r="AL119" s="982"/>
      <c r="AM119" s="982"/>
      <c r="AN119" s="982"/>
      <c r="AO119" s="983"/>
      <c r="AP119" s="985" t="s">
        <v>438</v>
      </c>
      <c r="AQ119" s="986"/>
      <c r="AR119" s="986"/>
      <c r="AS119" s="986"/>
      <c r="AT119" s="987"/>
      <c r="AU119" s="1025"/>
      <c r="AV119" s="1026"/>
      <c r="AW119" s="1026"/>
      <c r="AX119" s="1026"/>
      <c r="AY119" s="1026"/>
      <c r="AZ119" s="279" t="s">
        <v>190</v>
      </c>
      <c r="BA119" s="279"/>
      <c r="BB119" s="279"/>
      <c r="BC119" s="279"/>
      <c r="BD119" s="279"/>
      <c r="BE119" s="279"/>
      <c r="BF119" s="279"/>
      <c r="BG119" s="279"/>
      <c r="BH119" s="279"/>
      <c r="BI119" s="279"/>
      <c r="BJ119" s="279"/>
      <c r="BK119" s="279"/>
      <c r="BL119" s="279"/>
      <c r="BM119" s="279"/>
      <c r="BN119" s="279"/>
      <c r="BO119" s="964" t="s">
        <v>463</v>
      </c>
      <c r="BP119" s="965"/>
      <c r="BQ119" s="969">
        <v>21201807</v>
      </c>
      <c r="BR119" s="932"/>
      <c r="BS119" s="932"/>
      <c r="BT119" s="932"/>
      <c r="BU119" s="932"/>
      <c r="BV119" s="932">
        <v>21824700</v>
      </c>
      <c r="BW119" s="932"/>
      <c r="BX119" s="932"/>
      <c r="BY119" s="932"/>
      <c r="BZ119" s="932"/>
      <c r="CA119" s="932">
        <v>20440627</v>
      </c>
      <c r="CB119" s="932"/>
      <c r="CC119" s="932"/>
      <c r="CD119" s="932"/>
      <c r="CE119" s="932"/>
      <c r="CF119" s="830"/>
      <c r="CG119" s="831"/>
      <c r="CH119" s="831"/>
      <c r="CI119" s="831"/>
      <c r="CJ119" s="921"/>
      <c r="CK119" s="1019"/>
      <c r="CL119" s="907"/>
      <c r="CM119" s="925" t="s">
        <v>464</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v>3885</v>
      </c>
      <c r="DH119" s="847"/>
      <c r="DI119" s="847"/>
      <c r="DJ119" s="847"/>
      <c r="DK119" s="848"/>
      <c r="DL119" s="849">
        <v>1975</v>
      </c>
      <c r="DM119" s="847"/>
      <c r="DN119" s="847"/>
      <c r="DO119" s="847"/>
      <c r="DP119" s="848"/>
      <c r="DQ119" s="849" t="s">
        <v>465</v>
      </c>
      <c r="DR119" s="847"/>
      <c r="DS119" s="847"/>
      <c r="DT119" s="847"/>
      <c r="DU119" s="848"/>
      <c r="DV119" s="935" t="s">
        <v>187</v>
      </c>
      <c r="DW119" s="936"/>
      <c r="DX119" s="936"/>
      <c r="DY119" s="936"/>
      <c r="DZ119" s="937"/>
    </row>
    <row r="120" spans="1:130" s="248" customFormat="1" ht="26.25" customHeight="1" x14ac:dyDescent="0.15">
      <c r="A120" s="904"/>
      <c r="B120" s="905"/>
      <c r="C120" s="908" t="s">
        <v>441</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438</v>
      </c>
      <c r="AB120" s="864"/>
      <c r="AC120" s="864"/>
      <c r="AD120" s="864"/>
      <c r="AE120" s="865"/>
      <c r="AF120" s="866" t="s">
        <v>187</v>
      </c>
      <c r="AG120" s="864"/>
      <c r="AH120" s="864"/>
      <c r="AI120" s="864"/>
      <c r="AJ120" s="865"/>
      <c r="AK120" s="866" t="s">
        <v>187</v>
      </c>
      <c r="AL120" s="864"/>
      <c r="AM120" s="864"/>
      <c r="AN120" s="864"/>
      <c r="AO120" s="865"/>
      <c r="AP120" s="911" t="s">
        <v>187</v>
      </c>
      <c r="AQ120" s="912"/>
      <c r="AR120" s="912"/>
      <c r="AS120" s="912"/>
      <c r="AT120" s="913"/>
      <c r="AU120" s="970" t="s">
        <v>466</v>
      </c>
      <c r="AV120" s="971"/>
      <c r="AW120" s="971"/>
      <c r="AX120" s="971"/>
      <c r="AY120" s="972"/>
      <c r="AZ120" s="947" t="s">
        <v>467</v>
      </c>
      <c r="BA120" s="892"/>
      <c r="BB120" s="892"/>
      <c r="BC120" s="892"/>
      <c r="BD120" s="892"/>
      <c r="BE120" s="892"/>
      <c r="BF120" s="892"/>
      <c r="BG120" s="892"/>
      <c r="BH120" s="892"/>
      <c r="BI120" s="892"/>
      <c r="BJ120" s="892"/>
      <c r="BK120" s="892"/>
      <c r="BL120" s="892"/>
      <c r="BM120" s="892"/>
      <c r="BN120" s="892"/>
      <c r="BO120" s="892"/>
      <c r="BP120" s="893"/>
      <c r="BQ120" s="948">
        <v>5936915</v>
      </c>
      <c r="BR120" s="929"/>
      <c r="BS120" s="929"/>
      <c r="BT120" s="929"/>
      <c r="BU120" s="929"/>
      <c r="BV120" s="929">
        <v>6353298</v>
      </c>
      <c r="BW120" s="929"/>
      <c r="BX120" s="929"/>
      <c r="BY120" s="929"/>
      <c r="BZ120" s="929"/>
      <c r="CA120" s="929">
        <v>6415753</v>
      </c>
      <c r="CB120" s="929"/>
      <c r="CC120" s="929"/>
      <c r="CD120" s="929"/>
      <c r="CE120" s="929"/>
      <c r="CF120" s="953">
        <v>59.9</v>
      </c>
      <c r="CG120" s="954"/>
      <c r="CH120" s="954"/>
      <c r="CI120" s="954"/>
      <c r="CJ120" s="954"/>
      <c r="CK120" s="955" t="s">
        <v>468</v>
      </c>
      <c r="CL120" s="939"/>
      <c r="CM120" s="939"/>
      <c r="CN120" s="939"/>
      <c r="CO120" s="940"/>
      <c r="CP120" s="959" t="s">
        <v>413</v>
      </c>
      <c r="CQ120" s="960"/>
      <c r="CR120" s="960"/>
      <c r="CS120" s="960"/>
      <c r="CT120" s="960"/>
      <c r="CU120" s="960"/>
      <c r="CV120" s="960"/>
      <c r="CW120" s="960"/>
      <c r="CX120" s="960"/>
      <c r="CY120" s="960"/>
      <c r="CZ120" s="960"/>
      <c r="DA120" s="960"/>
      <c r="DB120" s="960"/>
      <c r="DC120" s="960"/>
      <c r="DD120" s="960"/>
      <c r="DE120" s="960"/>
      <c r="DF120" s="961"/>
      <c r="DG120" s="948" t="s">
        <v>438</v>
      </c>
      <c r="DH120" s="929"/>
      <c r="DI120" s="929"/>
      <c r="DJ120" s="929"/>
      <c r="DK120" s="929"/>
      <c r="DL120" s="929">
        <v>6981119</v>
      </c>
      <c r="DM120" s="929"/>
      <c r="DN120" s="929"/>
      <c r="DO120" s="929"/>
      <c r="DP120" s="929"/>
      <c r="DQ120" s="929">
        <v>5792953</v>
      </c>
      <c r="DR120" s="929"/>
      <c r="DS120" s="929"/>
      <c r="DT120" s="929"/>
      <c r="DU120" s="929"/>
      <c r="DV120" s="930">
        <v>54.1</v>
      </c>
      <c r="DW120" s="930"/>
      <c r="DX120" s="930"/>
      <c r="DY120" s="930"/>
      <c r="DZ120" s="931"/>
    </row>
    <row r="121" spans="1:130" s="248" customFormat="1" ht="26.25" customHeight="1" x14ac:dyDescent="0.15">
      <c r="A121" s="904"/>
      <c r="B121" s="905"/>
      <c r="C121" s="950" t="s">
        <v>469</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t="s">
        <v>187</v>
      </c>
      <c r="AB121" s="864"/>
      <c r="AC121" s="864"/>
      <c r="AD121" s="864"/>
      <c r="AE121" s="865"/>
      <c r="AF121" s="866" t="s">
        <v>187</v>
      </c>
      <c r="AG121" s="864"/>
      <c r="AH121" s="864"/>
      <c r="AI121" s="864"/>
      <c r="AJ121" s="865"/>
      <c r="AK121" s="866" t="s">
        <v>187</v>
      </c>
      <c r="AL121" s="864"/>
      <c r="AM121" s="864"/>
      <c r="AN121" s="864"/>
      <c r="AO121" s="865"/>
      <c r="AP121" s="911" t="s">
        <v>187</v>
      </c>
      <c r="AQ121" s="912"/>
      <c r="AR121" s="912"/>
      <c r="AS121" s="912"/>
      <c r="AT121" s="913"/>
      <c r="AU121" s="973"/>
      <c r="AV121" s="974"/>
      <c r="AW121" s="974"/>
      <c r="AX121" s="974"/>
      <c r="AY121" s="975"/>
      <c r="AZ121" s="899" t="s">
        <v>470</v>
      </c>
      <c r="BA121" s="834"/>
      <c r="BB121" s="834"/>
      <c r="BC121" s="834"/>
      <c r="BD121" s="834"/>
      <c r="BE121" s="834"/>
      <c r="BF121" s="834"/>
      <c r="BG121" s="834"/>
      <c r="BH121" s="834"/>
      <c r="BI121" s="834"/>
      <c r="BJ121" s="834"/>
      <c r="BK121" s="834"/>
      <c r="BL121" s="834"/>
      <c r="BM121" s="834"/>
      <c r="BN121" s="834"/>
      <c r="BO121" s="834"/>
      <c r="BP121" s="835"/>
      <c r="BQ121" s="900">
        <v>582604</v>
      </c>
      <c r="BR121" s="901"/>
      <c r="BS121" s="901"/>
      <c r="BT121" s="901"/>
      <c r="BU121" s="901"/>
      <c r="BV121" s="901">
        <v>400651</v>
      </c>
      <c r="BW121" s="901"/>
      <c r="BX121" s="901"/>
      <c r="BY121" s="901"/>
      <c r="BZ121" s="901"/>
      <c r="CA121" s="901">
        <v>319856</v>
      </c>
      <c r="CB121" s="901"/>
      <c r="CC121" s="901"/>
      <c r="CD121" s="901"/>
      <c r="CE121" s="901"/>
      <c r="CF121" s="962">
        <v>3</v>
      </c>
      <c r="CG121" s="963"/>
      <c r="CH121" s="963"/>
      <c r="CI121" s="963"/>
      <c r="CJ121" s="963"/>
      <c r="CK121" s="956"/>
      <c r="CL121" s="942"/>
      <c r="CM121" s="942"/>
      <c r="CN121" s="942"/>
      <c r="CO121" s="943"/>
      <c r="CP121" s="922" t="s">
        <v>411</v>
      </c>
      <c r="CQ121" s="923"/>
      <c r="CR121" s="923"/>
      <c r="CS121" s="923"/>
      <c r="CT121" s="923"/>
      <c r="CU121" s="923"/>
      <c r="CV121" s="923"/>
      <c r="CW121" s="923"/>
      <c r="CX121" s="923"/>
      <c r="CY121" s="923"/>
      <c r="CZ121" s="923"/>
      <c r="DA121" s="923"/>
      <c r="DB121" s="923"/>
      <c r="DC121" s="923"/>
      <c r="DD121" s="923"/>
      <c r="DE121" s="923"/>
      <c r="DF121" s="924"/>
      <c r="DG121" s="900">
        <v>9852</v>
      </c>
      <c r="DH121" s="901"/>
      <c r="DI121" s="901"/>
      <c r="DJ121" s="901"/>
      <c r="DK121" s="901"/>
      <c r="DL121" s="901">
        <v>6789</v>
      </c>
      <c r="DM121" s="901"/>
      <c r="DN121" s="901"/>
      <c r="DO121" s="901"/>
      <c r="DP121" s="901"/>
      <c r="DQ121" s="901">
        <v>10296</v>
      </c>
      <c r="DR121" s="901"/>
      <c r="DS121" s="901"/>
      <c r="DT121" s="901"/>
      <c r="DU121" s="901"/>
      <c r="DV121" s="878">
        <v>0.1</v>
      </c>
      <c r="DW121" s="878"/>
      <c r="DX121" s="878"/>
      <c r="DY121" s="878"/>
      <c r="DZ121" s="879"/>
    </row>
    <row r="122" spans="1:130" s="248" customFormat="1" ht="26.25" customHeight="1" x14ac:dyDescent="0.15">
      <c r="A122" s="904"/>
      <c r="B122" s="905"/>
      <c r="C122" s="908" t="s">
        <v>451</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t="s">
        <v>187</v>
      </c>
      <c r="AB122" s="864"/>
      <c r="AC122" s="864"/>
      <c r="AD122" s="864"/>
      <c r="AE122" s="865"/>
      <c r="AF122" s="866" t="s">
        <v>187</v>
      </c>
      <c r="AG122" s="864"/>
      <c r="AH122" s="864"/>
      <c r="AI122" s="864"/>
      <c r="AJ122" s="865"/>
      <c r="AK122" s="866" t="s">
        <v>187</v>
      </c>
      <c r="AL122" s="864"/>
      <c r="AM122" s="864"/>
      <c r="AN122" s="864"/>
      <c r="AO122" s="865"/>
      <c r="AP122" s="911" t="s">
        <v>438</v>
      </c>
      <c r="AQ122" s="912"/>
      <c r="AR122" s="912"/>
      <c r="AS122" s="912"/>
      <c r="AT122" s="913"/>
      <c r="AU122" s="973"/>
      <c r="AV122" s="974"/>
      <c r="AW122" s="974"/>
      <c r="AX122" s="974"/>
      <c r="AY122" s="975"/>
      <c r="AZ122" s="966" t="s">
        <v>471</v>
      </c>
      <c r="BA122" s="967"/>
      <c r="BB122" s="967"/>
      <c r="BC122" s="967"/>
      <c r="BD122" s="967"/>
      <c r="BE122" s="967"/>
      <c r="BF122" s="967"/>
      <c r="BG122" s="967"/>
      <c r="BH122" s="967"/>
      <c r="BI122" s="967"/>
      <c r="BJ122" s="967"/>
      <c r="BK122" s="967"/>
      <c r="BL122" s="967"/>
      <c r="BM122" s="967"/>
      <c r="BN122" s="967"/>
      <c r="BO122" s="967"/>
      <c r="BP122" s="968"/>
      <c r="BQ122" s="969">
        <v>17691227</v>
      </c>
      <c r="BR122" s="932"/>
      <c r="BS122" s="932"/>
      <c r="BT122" s="932"/>
      <c r="BU122" s="932"/>
      <c r="BV122" s="932">
        <v>17562746</v>
      </c>
      <c r="BW122" s="932"/>
      <c r="BX122" s="932"/>
      <c r="BY122" s="932"/>
      <c r="BZ122" s="932"/>
      <c r="CA122" s="932">
        <v>17314465</v>
      </c>
      <c r="CB122" s="932"/>
      <c r="CC122" s="932"/>
      <c r="CD122" s="932"/>
      <c r="CE122" s="932"/>
      <c r="CF122" s="933">
        <v>161.69999999999999</v>
      </c>
      <c r="CG122" s="934"/>
      <c r="CH122" s="934"/>
      <c r="CI122" s="934"/>
      <c r="CJ122" s="934"/>
      <c r="CK122" s="956"/>
      <c r="CL122" s="942"/>
      <c r="CM122" s="942"/>
      <c r="CN122" s="942"/>
      <c r="CO122" s="943"/>
      <c r="CP122" s="922"/>
      <c r="CQ122" s="923"/>
      <c r="CR122" s="923"/>
      <c r="CS122" s="923"/>
      <c r="CT122" s="923"/>
      <c r="CU122" s="923"/>
      <c r="CV122" s="923"/>
      <c r="CW122" s="923"/>
      <c r="CX122" s="923"/>
      <c r="CY122" s="923"/>
      <c r="CZ122" s="923"/>
      <c r="DA122" s="923"/>
      <c r="DB122" s="923"/>
      <c r="DC122" s="923"/>
      <c r="DD122" s="923"/>
      <c r="DE122" s="923"/>
      <c r="DF122" s="924"/>
      <c r="DG122" s="900"/>
      <c r="DH122" s="901"/>
      <c r="DI122" s="901"/>
      <c r="DJ122" s="901"/>
      <c r="DK122" s="901"/>
      <c r="DL122" s="901"/>
      <c r="DM122" s="901"/>
      <c r="DN122" s="901"/>
      <c r="DO122" s="901"/>
      <c r="DP122" s="901"/>
      <c r="DQ122" s="901"/>
      <c r="DR122" s="901"/>
      <c r="DS122" s="901"/>
      <c r="DT122" s="901"/>
      <c r="DU122" s="901"/>
      <c r="DV122" s="878"/>
      <c r="DW122" s="878"/>
      <c r="DX122" s="878"/>
      <c r="DY122" s="878"/>
      <c r="DZ122" s="879"/>
    </row>
    <row r="123" spans="1:130" s="248" customFormat="1" ht="26.25" customHeight="1" x14ac:dyDescent="0.15">
      <c r="A123" s="904"/>
      <c r="B123" s="905"/>
      <c r="C123" s="908" t="s">
        <v>457</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t="s">
        <v>187</v>
      </c>
      <c r="AB123" s="864"/>
      <c r="AC123" s="864"/>
      <c r="AD123" s="864"/>
      <c r="AE123" s="865"/>
      <c r="AF123" s="866" t="s">
        <v>438</v>
      </c>
      <c r="AG123" s="864"/>
      <c r="AH123" s="864"/>
      <c r="AI123" s="864"/>
      <c r="AJ123" s="865"/>
      <c r="AK123" s="866" t="s">
        <v>187</v>
      </c>
      <c r="AL123" s="864"/>
      <c r="AM123" s="864"/>
      <c r="AN123" s="864"/>
      <c r="AO123" s="865"/>
      <c r="AP123" s="911" t="s">
        <v>438</v>
      </c>
      <c r="AQ123" s="912"/>
      <c r="AR123" s="912"/>
      <c r="AS123" s="912"/>
      <c r="AT123" s="913"/>
      <c r="AU123" s="976"/>
      <c r="AV123" s="977"/>
      <c r="AW123" s="977"/>
      <c r="AX123" s="977"/>
      <c r="AY123" s="977"/>
      <c r="AZ123" s="279" t="s">
        <v>190</v>
      </c>
      <c r="BA123" s="279"/>
      <c r="BB123" s="279"/>
      <c r="BC123" s="279"/>
      <c r="BD123" s="279"/>
      <c r="BE123" s="279"/>
      <c r="BF123" s="279"/>
      <c r="BG123" s="279"/>
      <c r="BH123" s="279"/>
      <c r="BI123" s="279"/>
      <c r="BJ123" s="279"/>
      <c r="BK123" s="279"/>
      <c r="BL123" s="279"/>
      <c r="BM123" s="279"/>
      <c r="BN123" s="279"/>
      <c r="BO123" s="964" t="s">
        <v>472</v>
      </c>
      <c r="BP123" s="965"/>
      <c r="BQ123" s="919">
        <v>24210746</v>
      </c>
      <c r="BR123" s="920"/>
      <c r="BS123" s="920"/>
      <c r="BT123" s="920"/>
      <c r="BU123" s="920"/>
      <c r="BV123" s="920">
        <v>24316695</v>
      </c>
      <c r="BW123" s="920"/>
      <c r="BX123" s="920"/>
      <c r="BY123" s="920"/>
      <c r="BZ123" s="920"/>
      <c r="CA123" s="920">
        <v>24050074</v>
      </c>
      <c r="CB123" s="920"/>
      <c r="CC123" s="920"/>
      <c r="CD123" s="920"/>
      <c r="CE123" s="920"/>
      <c r="CF123" s="830"/>
      <c r="CG123" s="831"/>
      <c r="CH123" s="831"/>
      <c r="CI123" s="831"/>
      <c r="CJ123" s="921"/>
      <c r="CK123" s="956"/>
      <c r="CL123" s="942"/>
      <c r="CM123" s="942"/>
      <c r="CN123" s="942"/>
      <c r="CO123" s="943"/>
      <c r="CP123" s="922"/>
      <c r="CQ123" s="923"/>
      <c r="CR123" s="923"/>
      <c r="CS123" s="923"/>
      <c r="CT123" s="923"/>
      <c r="CU123" s="923"/>
      <c r="CV123" s="923"/>
      <c r="CW123" s="923"/>
      <c r="CX123" s="923"/>
      <c r="CY123" s="923"/>
      <c r="CZ123" s="923"/>
      <c r="DA123" s="923"/>
      <c r="DB123" s="923"/>
      <c r="DC123" s="923"/>
      <c r="DD123" s="923"/>
      <c r="DE123" s="923"/>
      <c r="DF123" s="924"/>
      <c r="DG123" s="863"/>
      <c r="DH123" s="864"/>
      <c r="DI123" s="864"/>
      <c r="DJ123" s="864"/>
      <c r="DK123" s="865"/>
      <c r="DL123" s="866"/>
      <c r="DM123" s="864"/>
      <c r="DN123" s="864"/>
      <c r="DO123" s="864"/>
      <c r="DP123" s="865"/>
      <c r="DQ123" s="866"/>
      <c r="DR123" s="864"/>
      <c r="DS123" s="864"/>
      <c r="DT123" s="864"/>
      <c r="DU123" s="865"/>
      <c r="DV123" s="911"/>
      <c r="DW123" s="912"/>
      <c r="DX123" s="912"/>
      <c r="DY123" s="912"/>
      <c r="DZ123" s="913"/>
    </row>
    <row r="124" spans="1:130" s="248" customFormat="1" ht="26.25" customHeight="1" thickBot="1" x14ac:dyDescent="0.2">
      <c r="A124" s="904"/>
      <c r="B124" s="905"/>
      <c r="C124" s="908" t="s">
        <v>460</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187</v>
      </c>
      <c r="AB124" s="864"/>
      <c r="AC124" s="864"/>
      <c r="AD124" s="864"/>
      <c r="AE124" s="865"/>
      <c r="AF124" s="866" t="s">
        <v>187</v>
      </c>
      <c r="AG124" s="864"/>
      <c r="AH124" s="864"/>
      <c r="AI124" s="864"/>
      <c r="AJ124" s="865"/>
      <c r="AK124" s="866" t="s">
        <v>187</v>
      </c>
      <c r="AL124" s="864"/>
      <c r="AM124" s="864"/>
      <c r="AN124" s="864"/>
      <c r="AO124" s="865"/>
      <c r="AP124" s="911" t="s">
        <v>187</v>
      </c>
      <c r="AQ124" s="912"/>
      <c r="AR124" s="912"/>
      <c r="AS124" s="912"/>
      <c r="AT124" s="913"/>
      <c r="AU124" s="914" t="s">
        <v>473</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t="s">
        <v>187</v>
      </c>
      <c r="BR124" s="918"/>
      <c r="BS124" s="918"/>
      <c r="BT124" s="918"/>
      <c r="BU124" s="918"/>
      <c r="BV124" s="918" t="s">
        <v>187</v>
      </c>
      <c r="BW124" s="918"/>
      <c r="BX124" s="918"/>
      <c r="BY124" s="918"/>
      <c r="BZ124" s="918"/>
      <c r="CA124" s="918" t="s">
        <v>438</v>
      </c>
      <c r="CB124" s="918"/>
      <c r="CC124" s="918"/>
      <c r="CD124" s="918"/>
      <c r="CE124" s="918"/>
      <c r="CF124" s="808"/>
      <c r="CG124" s="809"/>
      <c r="CH124" s="809"/>
      <c r="CI124" s="809"/>
      <c r="CJ124" s="949"/>
      <c r="CK124" s="957"/>
      <c r="CL124" s="957"/>
      <c r="CM124" s="957"/>
      <c r="CN124" s="957"/>
      <c r="CO124" s="958"/>
      <c r="CP124" s="922" t="s">
        <v>474</v>
      </c>
      <c r="CQ124" s="923"/>
      <c r="CR124" s="923"/>
      <c r="CS124" s="923"/>
      <c r="CT124" s="923"/>
      <c r="CU124" s="923"/>
      <c r="CV124" s="923"/>
      <c r="CW124" s="923"/>
      <c r="CX124" s="923"/>
      <c r="CY124" s="923"/>
      <c r="CZ124" s="923"/>
      <c r="DA124" s="923"/>
      <c r="DB124" s="923"/>
      <c r="DC124" s="923"/>
      <c r="DD124" s="923"/>
      <c r="DE124" s="923"/>
      <c r="DF124" s="924"/>
      <c r="DG124" s="846">
        <v>5981341</v>
      </c>
      <c r="DH124" s="847"/>
      <c r="DI124" s="847"/>
      <c r="DJ124" s="847"/>
      <c r="DK124" s="848"/>
      <c r="DL124" s="849" t="s">
        <v>187</v>
      </c>
      <c r="DM124" s="847"/>
      <c r="DN124" s="847"/>
      <c r="DO124" s="847"/>
      <c r="DP124" s="848"/>
      <c r="DQ124" s="849" t="s">
        <v>187</v>
      </c>
      <c r="DR124" s="847"/>
      <c r="DS124" s="847"/>
      <c r="DT124" s="847"/>
      <c r="DU124" s="848"/>
      <c r="DV124" s="935" t="s">
        <v>187</v>
      </c>
      <c r="DW124" s="936"/>
      <c r="DX124" s="936"/>
      <c r="DY124" s="936"/>
      <c r="DZ124" s="937"/>
    </row>
    <row r="125" spans="1:130" s="248" customFormat="1" ht="26.25" customHeight="1" x14ac:dyDescent="0.15">
      <c r="A125" s="904"/>
      <c r="B125" s="905"/>
      <c r="C125" s="908" t="s">
        <v>462</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187</v>
      </c>
      <c r="AB125" s="864"/>
      <c r="AC125" s="864"/>
      <c r="AD125" s="864"/>
      <c r="AE125" s="865"/>
      <c r="AF125" s="866" t="s">
        <v>187</v>
      </c>
      <c r="AG125" s="864"/>
      <c r="AH125" s="864"/>
      <c r="AI125" s="864"/>
      <c r="AJ125" s="865"/>
      <c r="AK125" s="866" t="s">
        <v>187</v>
      </c>
      <c r="AL125" s="864"/>
      <c r="AM125" s="864"/>
      <c r="AN125" s="864"/>
      <c r="AO125" s="865"/>
      <c r="AP125" s="911" t="s">
        <v>187</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475</v>
      </c>
      <c r="CL125" s="939"/>
      <c r="CM125" s="939"/>
      <c r="CN125" s="939"/>
      <c r="CO125" s="940"/>
      <c r="CP125" s="947" t="s">
        <v>476</v>
      </c>
      <c r="CQ125" s="892"/>
      <c r="CR125" s="892"/>
      <c r="CS125" s="892"/>
      <c r="CT125" s="892"/>
      <c r="CU125" s="892"/>
      <c r="CV125" s="892"/>
      <c r="CW125" s="892"/>
      <c r="CX125" s="892"/>
      <c r="CY125" s="892"/>
      <c r="CZ125" s="892"/>
      <c r="DA125" s="892"/>
      <c r="DB125" s="892"/>
      <c r="DC125" s="892"/>
      <c r="DD125" s="892"/>
      <c r="DE125" s="892"/>
      <c r="DF125" s="893"/>
      <c r="DG125" s="948" t="s">
        <v>187</v>
      </c>
      <c r="DH125" s="929"/>
      <c r="DI125" s="929"/>
      <c r="DJ125" s="929"/>
      <c r="DK125" s="929"/>
      <c r="DL125" s="929" t="s">
        <v>465</v>
      </c>
      <c r="DM125" s="929"/>
      <c r="DN125" s="929"/>
      <c r="DO125" s="929"/>
      <c r="DP125" s="929"/>
      <c r="DQ125" s="929" t="s">
        <v>187</v>
      </c>
      <c r="DR125" s="929"/>
      <c r="DS125" s="929"/>
      <c r="DT125" s="929"/>
      <c r="DU125" s="929"/>
      <c r="DV125" s="930" t="s">
        <v>187</v>
      </c>
      <c r="DW125" s="930"/>
      <c r="DX125" s="930"/>
      <c r="DY125" s="930"/>
      <c r="DZ125" s="931"/>
    </row>
    <row r="126" spans="1:130" s="248" customFormat="1" ht="26.25" customHeight="1" thickBot="1" x14ac:dyDescent="0.2">
      <c r="A126" s="904"/>
      <c r="B126" s="905"/>
      <c r="C126" s="908" t="s">
        <v>464</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v>103642</v>
      </c>
      <c r="AB126" s="864"/>
      <c r="AC126" s="864"/>
      <c r="AD126" s="864"/>
      <c r="AE126" s="865"/>
      <c r="AF126" s="866">
        <v>49360</v>
      </c>
      <c r="AG126" s="864"/>
      <c r="AH126" s="864"/>
      <c r="AI126" s="864"/>
      <c r="AJ126" s="865"/>
      <c r="AK126" s="866">
        <v>81055</v>
      </c>
      <c r="AL126" s="864"/>
      <c r="AM126" s="864"/>
      <c r="AN126" s="864"/>
      <c r="AO126" s="865"/>
      <c r="AP126" s="911">
        <v>0.8</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899" t="s">
        <v>477</v>
      </c>
      <c r="CQ126" s="834"/>
      <c r="CR126" s="834"/>
      <c r="CS126" s="834"/>
      <c r="CT126" s="834"/>
      <c r="CU126" s="834"/>
      <c r="CV126" s="834"/>
      <c r="CW126" s="834"/>
      <c r="CX126" s="834"/>
      <c r="CY126" s="834"/>
      <c r="CZ126" s="834"/>
      <c r="DA126" s="834"/>
      <c r="DB126" s="834"/>
      <c r="DC126" s="834"/>
      <c r="DD126" s="834"/>
      <c r="DE126" s="834"/>
      <c r="DF126" s="835"/>
      <c r="DG126" s="900">
        <v>264141</v>
      </c>
      <c r="DH126" s="901"/>
      <c r="DI126" s="901"/>
      <c r="DJ126" s="901"/>
      <c r="DK126" s="901"/>
      <c r="DL126" s="901">
        <v>198070</v>
      </c>
      <c r="DM126" s="901"/>
      <c r="DN126" s="901"/>
      <c r="DO126" s="901"/>
      <c r="DP126" s="901"/>
      <c r="DQ126" s="901">
        <v>173070</v>
      </c>
      <c r="DR126" s="901"/>
      <c r="DS126" s="901"/>
      <c r="DT126" s="901"/>
      <c r="DU126" s="901"/>
      <c r="DV126" s="878">
        <v>1.6</v>
      </c>
      <c r="DW126" s="878"/>
      <c r="DX126" s="878"/>
      <c r="DY126" s="878"/>
      <c r="DZ126" s="879"/>
    </row>
    <row r="127" spans="1:130" s="248" customFormat="1" ht="26.25" customHeight="1" x14ac:dyDescent="0.15">
      <c r="A127" s="906"/>
      <c r="B127" s="907"/>
      <c r="C127" s="925" t="s">
        <v>478</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t="s">
        <v>187</v>
      </c>
      <c r="AB127" s="864"/>
      <c r="AC127" s="864"/>
      <c r="AD127" s="864"/>
      <c r="AE127" s="865"/>
      <c r="AF127" s="866" t="s">
        <v>187</v>
      </c>
      <c r="AG127" s="864"/>
      <c r="AH127" s="864"/>
      <c r="AI127" s="864"/>
      <c r="AJ127" s="865"/>
      <c r="AK127" s="866" t="s">
        <v>187</v>
      </c>
      <c r="AL127" s="864"/>
      <c r="AM127" s="864"/>
      <c r="AN127" s="864"/>
      <c r="AO127" s="865"/>
      <c r="AP127" s="911" t="s">
        <v>187</v>
      </c>
      <c r="AQ127" s="912"/>
      <c r="AR127" s="912"/>
      <c r="AS127" s="912"/>
      <c r="AT127" s="913"/>
      <c r="AU127" s="284"/>
      <c r="AV127" s="284"/>
      <c r="AW127" s="284"/>
      <c r="AX127" s="928" t="s">
        <v>479</v>
      </c>
      <c r="AY127" s="896"/>
      <c r="AZ127" s="896"/>
      <c r="BA127" s="896"/>
      <c r="BB127" s="896"/>
      <c r="BC127" s="896"/>
      <c r="BD127" s="896"/>
      <c r="BE127" s="897"/>
      <c r="BF127" s="895" t="s">
        <v>480</v>
      </c>
      <c r="BG127" s="896"/>
      <c r="BH127" s="896"/>
      <c r="BI127" s="896"/>
      <c r="BJ127" s="896"/>
      <c r="BK127" s="896"/>
      <c r="BL127" s="897"/>
      <c r="BM127" s="895" t="s">
        <v>481</v>
      </c>
      <c r="BN127" s="896"/>
      <c r="BO127" s="896"/>
      <c r="BP127" s="896"/>
      <c r="BQ127" s="896"/>
      <c r="BR127" s="896"/>
      <c r="BS127" s="897"/>
      <c r="BT127" s="895" t="s">
        <v>482</v>
      </c>
      <c r="BU127" s="896"/>
      <c r="BV127" s="896"/>
      <c r="BW127" s="896"/>
      <c r="BX127" s="896"/>
      <c r="BY127" s="896"/>
      <c r="BZ127" s="898"/>
      <c r="CA127" s="284"/>
      <c r="CB127" s="284"/>
      <c r="CC127" s="284"/>
      <c r="CD127" s="285"/>
      <c r="CE127" s="285"/>
      <c r="CF127" s="285"/>
      <c r="CG127" s="282"/>
      <c r="CH127" s="282"/>
      <c r="CI127" s="282"/>
      <c r="CJ127" s="283"/>
      <c r="CK127" s="941"/>
      <c r="CL127" s="942"/>
      <c r="CM127" s="942"/>
      <c r="CN127" s="942"/>
      <c r="CO127" s="943"/>
      <c r="CP127" s="899" t="s">
        <v>483</v>
      </c>
      <c r="CQ127" s="834"/>
      <c r="CR127" s="834"/>
      <c r="CS127" s="834"/>
      <c r="CT127" s="834"/>
      <c r="CU127" s="834"/>
      <c r="CV127" s="834"/>
      <c r="CW127" s="834"/>
      <c r="CX127" s="834"/>
      <c r="CY127" s="834"/>
      <c r="CZ127" s="834"/>
      <c r="DA127" s="834"/>
      <c r="DB127" s="834"/>
      <c r="DC127" s="834"/>
      <c r="DD127" s="834"/>
      <c r="DE127" s="834"/>
      <c r="DF127" s="835"/>
      <c r="DG127" s="900" t="s">
        <v>187</v>
      </c>
      <c r="DH127" s="901"/>
      <c r="DI127" s="901"/>
      <c r="DJ127" s="901"/>
      <c r="DK127" s="901"/>
      <c r="DL127" s="901" t="s">
        <v>187</v>
      </c>
      <c r="DM127" s="901"/>
      <c r="DN127" s="901"/>
      <c r="DO127" s="901"/>
      <c r="DP127" s="901"/>
      <c r="DQ127" s="901" t="s">
        <v>187</v>
      </c>
      <c r="DR127" s="901"/>
      <c r="DS127" s="901"/>
      <c r="DT127" s="901"/>
      <c r="DU127" s="901"/>
      <c r="DV127" s="878" t="s">
        <v>187</v>
      </c>
      <c r="DW127" s="878"/>
      <c r="DX127" s="878"/>
      <c r="DY127" s="878"/>
      <c r="DZ127" s="879"/>
    </row>
    <row r="128" spans="1:130" s="248" customFormat="1" ht="26.25" customHeight="1" thickBot="1" x14ac:dyDescent="0.2">
      <c r="A128" s="880" t="s">
        <v>484</v>
      </c>
      <c r="B128" s="881"/>
      <c r="C128" s="881"/>
      <c r="D128" s="881"/>
      <c r="E128" s="881"/>
      <c r="F128" s="881"/>
      <c r="G128" s="881"/>
      <c r="H128" s="881"/>
      <c r="I128" s="881"/>
      <c r="J128" s="881"/>
      <c r="K128" s="881"/>
      <c r="L128" s="881"/>
      <c r="M128" s="881"/>
      <c r="N128" s="881"/>
      <c r="O128" s="881"/>
      <c r="P128" s="881"/>
      <c r="Q128" s="881"/>
      <c r="R128" s="881"/>
      <c r="S128" s="881"/>
      <c r="T128" s="881"/>
      <c r="U128" s="881"/>
      <c r="V128" s="881"/>
      <c r="W128" s="882" t="s">
        <v>485</v>
      </c>
      <c r="X128" s="882"/>
      <c r="Y128" s="882"/>
      <c r="Z128" s="883"/>
      <c r="AA128" s="884">
        <v>29574</v>
      </c>
      <c r="AB128" s="885"/>
      <c r="AC128" s="885"/>
      <c r="AD128" s="885"/>
      <c r="AE128" s="886"/>
      <c r="AF128" s="887">
        <v>4204</v>
      </c>
      <c r="AG128" s="885"/>
      <c r="AH128" s="885"/>
      <c r="AI128" s="885"/>
      <c r="AJ128" s="886"/>
      <c r="AK128" s="887">
        <v>26055</v>
      </c>
      <c r="AL128" s="885"/>
      <c r="AM128" s="885"/>
      <c r="AN128" s="885"/>
      <c r="AO128" s="886"/>
      <c r="AP128" s="888"/>
      <c r="AQ128" s="889"/>
      <c r="AR128" s="889"/>
      <c r="AS128" s="889"/>
      <c r="AT128" s="890"/>
      <c r="AU128" s="284"/>
      <c r="AV128" s="284"/>
      <c r="AW128" s="284"/>
      <c r="AX128" s="891" t="s">
        <v>486</v>
      </c>
      <c r="AY128" s="892"/>
      <c r="AZ128" s="892"/>
      <c r="BA128" s="892"/>
      <c r="BB128" s="892"/>
      <c r="BC128" s="892"/>
      <c r="BD128" s="892"/>
      <c r="BE128" s="893"/>
      <c r="BF128" s="870" t="s">
        <v>187</v>
      </c>
      <c r="BG128" s="871"/>
      <c r="BH128" s="871"/>
      <c r="BI128" s="871"/>
      <c r="BJ128" s="871"/>
      <c r="BK128" s="871"/>
      <c r="BL128" s="894"/>
      <c r="BM128" s="870">
        <v>13.04</v>
      </c>
      <c r="BN128" s="871"/>
      <c r="BO128" s="871"/>
      <c r="BP128" s="871"/>
      <c r="BQ128" s="871"/>
      <c r="BR128" s="871"/>
      <c r="BS128" s="894"/>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3" t="s">
        <v>487</v>
      </c>
      <c r="CQ128" s="812"/>
      <c r="CR128" s="812"/>
      <c r="CS128" s="812"/>
      <c r="CT128" s="812"/>
      <c r="CU128" s="812"/>
      <c r="CV128" s="812"/>
      <c r="CW128" s="812"/>
      <c r="CX128" s="812"/>
      <c r="CY128" s="812"/>
      <c r="CZ128" s="812"/>
      <c r="DA128" s="812"/>
      <c r="DB128" s="812"/>
      <c r="DC128" s="812"/>
      <c r="DD128" s="812"/>
      <c r="DE128" s="812"/>
      <c r="DF128" s="813"/>
      <c r="DG128" s="874" t="s">
        <v>187</v>
      </c>
      <c r="DH128" s="875"/>
      <c r="DI128" s="875"/>
      <c r="DJ128" s="875"/>
      <c r="DK128" s="875"/>
      <c r="DL128" s="875" t="s">
        <v>187</v>
      </c>
      <c r="DM128" s="875"/>
      <c r="DN128" s="875"/>
      <c r="DO128" s="875"/>
      <c r="DP128" s="875"/>
      <c r="DQ128" s="875" t="s">
        <v>187</v>
      </c>
      <c r="DR128" s="875"/>
      <c r="DS128" s="875"/>
      <c r="DT128" s="875"/>
      <c r="DU128" s="875"/>
      <c r="DV128" s="876" t="s">
        <v>187</v>
      </c>
      <c r="DW128" s="876"/>
      <c r="DX128" s="876"/>
      <c r="DY128" s="876"/>
      <c r="DZ128" s="877"/>
    </row>
    <row r="129" spans="1:131" s="248" customFormat="1" ht="26.25" customHeight="1" x14ac:dyDescent="0.15">
      <c r="A129" s="858" t="s">
        <v>107</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488</v>
      </c>
      <c r="X129" s="861"/>
      <c r="Y129" s="861"/>
      <c r="Z129" s="862"/>
      <c r="AA129" s="863">
        <v>11618455</v>
      </c>
      <c r="AB129" s="864"/>
      <c r="AC129" s="864"/>
      <c r="AD129" s="864"/>
      <c r="AE129" s="865"/>
      <c r="AF129" s="866">
        <v>11814714</v>
      </c>
      <c r="AG129" s="864"/>
      <c r="AH129" s="864"/>
      <c r="AI129" s="864"/>
      <c r="AJ129" s="865"/>
      <c r="AK129" s="866">
        <v>12142346</v>
      </c>
      <c r="AL129" s="864"/>
      <c r="AM129" s="864"/>
      <c r="AN129" s="864"/>
      <c r="AO129" s="865"/>
      <c r="AP129" s="867"/>
      <c r="AQ129" s="868"/>
      <c r="AR129" s="868"/>
      <c r="AS129" s="868"/>
      <c r="AT129" s="869"/>
      <c r="AU129" s="286"/>
      <c r="AV129" s="286"/>
      <c r="AW129" s="286"/>
      <c r="AX129" s="833" t="s">
        <v>489</v>
      </c>
      <c r="AY129" s="834"/>
      <c r="AZ129" s="834"/>
      <c r="BA129" s="834"/>
      <c r="BB129" s="834"/>
      <c r="BC129" s="834"/>
      <c r="BD129" s="834"/>
      <c r="BE129" s="835"/>
      <c r="BF129" s="853" t="s">
        <v>187</v>
      </c>
      <c r="BG129" s="854"/>
      <c r="BH129" s="854"/>
      <c r="BI129" s="854"/>
      <c r="BJ129" s="854"/>
      <c r="BK129" s="854"/>
      <c r="BL129" s="855"/>
      <c r="BM129" s="853">
        <v>18.04</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858" t="s">
        <v>490</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491</v>
      </c>
      <c r="X130" s="861"/>
      <c r="Y130" s="861"/>
      <c r="Z130" s="862"/>
      <c r="AA130" s="863">
        <v>1471915</v>
      </c>
      <c r="AB130" s="864"/>
      <c r="AC130" s="864"/>
      <c r="AD130" s="864"/>
      <c r="AE130" s="865"/>
      <c r="AF130" s="866">
        <v>1464889</v>
      </c>
      <c r="AG130" s="864"/>
      <c r="AH130" s="864"/>
      <c r="AI130" s="864"/>
      <c r="AJ130" s="865"/>
      <c r="AK130" s="866">
        <v>1431678</v>
      </c>
      <c r="AL130" s="864"/>
      <c r="AM130" s="864"/>
      <c r="AN130" s="864"/>
      <c r="AO130" s="865"/>
      <c r="AP130" s="867"/>
      <c r="AQ130" s="868"/>
      <c r="AR130" s="868"/>
      <c r="AS130" s="868"/>
      <c r="AT130" s="869"/>
      <c r="AU130" s="286"/>
      <c r="AV130" s="286"/>
      <c r="AW130" s="286"/>
      <c r="AX130" s="833" t="s">
        <v>492</v>
      </c>
      <c r="AY130" s="834"/>
      <c r="AZ130" s="834"/>
      <c r="BA130" s="834"/>
      <c r="BB130" s="834"/>
      <c r="BC130" s="834"/>
      <c r="BD130" s="834"/>
      <c r="BE130" s="835"/>
      <c r="BF130" s="836">
        <v>5</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493</v>
      </c>
      <c r="X131" s="844"/>
      <c r="Y131" s="844"/>
      <c r="Z131" s="845"/>
      <c r="AA131" s="846">
        <v>10146540</v>
      </c>
      <c r="AB131" s="847"/>
      <c r="AC131" s="847"/>
      <c r="AD131" s="847"/>
      <c r="AE131" s="848"/>
      <c r="AF131" s="849">
        <v>10349825</v>
      </c>
      <c r="AG131" s="847"/>
      <c r="AH131" s="847"/>
      <c r="AI131" s="847"/>
      <c r="AJ131" s="848"/>
      <c r="AK131" s="849">
        <v>10710668</v>
      </c>
      <c r="AL131" s="847"/>
      <c r="AM131" s="847"/>
      <c r="AN131" s="847"/>
      <c r="AO131" s="848"/>
      <c r="AP131" s="850"/>
      <c r="AQ131" s="851"/>
      <c r="AR131" s="851"/>
      <c r="AS131" s="851"/>
      <c r="AT131" s="852"/>
      <c r="AU131" s="286"/>
      <c r="AV131" s="286"/>
      <c r="AW131" s="286"/>
      <c r="AX131" s="811" t="s">
        <v>494</v>
      </c>
      <c r="AY131" s="812"/>
      <c r="AZ131" s="812"/>
      <c r="BA131" s="812"/>
      <c r="BB131" s="812"/>
      <c r="BC131" s="812"/>
      <c r="BD131" s="812"/>
      <c r="BE131" s="813"/>
      <c r="BF131" s="814" t="s">
        <v>187</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820" t="s">
        <v>495</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496</v>
      </c>
      <c r="W132" s="824"/>
      <c r="X132" s="824"/>
      <c r="Y132" s="824"/>
      <c r="Z132" s="825"/>
      <c r="AA132" s="826">
        <v>5.7264052569999997</v>
      </c>
      <c r="AB132" s="827"/>
      <c r="AC132" s="827"/>
      <c r="AD132" s="827"/>
      <c r="AE132" s="828"/>
      <c r="AF132" s="829">
        <v>5.6864826219999998</v>
      </c>
      <c r="AG132" s="827"/>
      <c r="AH132" s="827"/>
      <c r="AI132" s="827"/>
      <c r="AJ132" s="828"/>
      <c r="AK132" s="829">
        <v>3.688826878</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497</v>
      </c>
      <c r="W133" s="803"/>
      <c r="X133" s="803"/>
      <c r="Y133" s="803"/>
      <c r="Z133" s="804"/>
      <c r="AA133" s="805">
        <v>5.5</v>
      </c>
      <c r="AB133" s="806"/>
      <c r="AC133" s="806"/>
      <c r="AD133" s="806"/>
      <c r="AE133" s="807"/>
      <c r="AF133" s="805">
        <v>5.7</v>
      </c>
      <c r="AG133" s="806"/>
      <c r="AH133" s="806"/>
      <c r="AI133" s="806"/>
      <c r="AJ133" s="807"/>
      <c r="AK133" s="805">
        <v>5</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zlFqx5jGyi0u0AaUGIg2BElSMOQ4amChE2sPcbQc6+mOGXVkWq94NSZVkz96Cb/xCdc3OQJFbWzVIos0lpaUhw==" saltValue="z7f2Wcdhmtxwe3HhjbMw+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498</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UbCwxy5loAOvBPDan1wyeILEpTNsl2qb9lmwsc3G5of8EKn4UsRTe5aZ9yHmRh6qBP/dl33+RVEjDY0yUsVtpg==" saltValue="7gDTY3tpgOJinOTgXoQYS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zGTM92vAQA2i012wpte366xNVXPXnoP0qHwJwv/7Y+QZRusfuWnpLRtXG9emXHT6JL/jkJEYoLvlG2g5RQHdlA==" saltValue="DraggKeTdlYpK3fhg9QCM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499</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500</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6" t="s">
        <v>501</v>
      </c>
      <c r="AP7" s="305"/>
      <c r="AQ7" s="306" t="s">
        <v>502</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7"/>
      <c r="AP8" s="311" t="s">
        <v>503</v>
      </c>
      <c r="AQ8" s="312" t="s">
        <v>504</v>
      </c>
      <c r="AR8" s="313" t="s">
        <v>505</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7" t="s">
        <v>506</v>
      </c>
      <c r="AL9" s="1228"/>
      <c r="AM9" s="1228"/>
      <c r="AN9" s="1229"/>
      <c r="AO9" s="314">
        <v>3137423</v>
      </c>
      <c r="AP9" s="314">
        <v>52602</v>
      </c>
      <c r="AQ9" s="315">
        <v>63314</v>
      </c>
      <c r="AR9" s="316">
        <v>-16.899999999999999</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7" t="s">
        <v>507</v>
      </c>
      <c r="AL10" s="1228"/>
      <c r="AM10" s="1228"/>
      <c r="AN10" s="1229"/>
      <c r="AO10" s="317">
        <v>873106</v>
      </c>
      <c r="AP10" s="317">
        <v>14638</v>
      </c>
      <c r="AQ10" s="318">
        <v>6537</v>
      </c>
      <c r="AR10" s="319">
        <v>123.9</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7" t="s">
        <v>508</v>
      </c>
      <c r="AL11" s="1228"/>
      <c r="AM11" s="1228"/>
      <c r="AN11" s="1229"/>
      <c r="AO11" s="317">
        <v>4901</v>
      </c>
      <c r="AP11" s="317">
        <v>82</v>
      </c>
      <c r="AQ11" s="318">
        <v>1199</v>
      </c>
      <c r="AR11" s="319">
        <v>-93.2</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7" t="s">
        <v>509</v>
      </c>
      <c r="AL12" s="1228"/>
      <c r="AM12" s="1228"/>
      <c r="AN12" s="1229"/>
      <c r="AO12" s="317" t="s">
        <v>510</v>
      </c>
      <c r="AP12" s="317" t="s">
        <v>510</v>
      </c>
      <c r="AQ12" s="318">
        <v>6</v>
      </c>
      <c r="AR12" s="319" t="s">
        <v>510</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7" t="s">
        <v>511</v>
      </c>
      <c r="AL13" s="1228"/>
      <c r="AM13" s="1228"/>
      <c r="AN13" s="1229"/>
      <c r="AO13" s="317">
        <v>201157</v>
      </c>
      <c r="AP13" s="317">
        <v>3373</v>
      </c>
      <c r="AQ13" s="318">
        <v>2551</v>
      </c>
      <c r="AR13" s="319">
        <v>32.200000000000003</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7" t="s">
        <v>512</v>
      </c>
      <c r="AL14" s="1228"/>
      <c r="AM14" s="1228"/>
      <c r="AN14" s="1229"/>
      <c r="AO14" s="317">
        <v>31076</v>
      </c>
      <c r="AP14" s="317">
        <v>521</v>
      </c>
      <c r="AQ14" s="318">
        <v>1371</v>
      </c>
      <c r="AR14" s="319">
        <v>-62</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30" t="s">
        <v>513</v>
      </c>
      <c r="AL15" s="1231"/>
      <c r="AM15" s="1231"/>
      <c r="AN15" s="1232"/>
      <c r="AO15" s="317">
        <v>-227899</v>
      </c>
      <c r="AP15" s="317">
        <v>-3821</v>
      </c>
      <c r="AQ15" s="318">
        <v>-3830</v>
      </c>
      <c r="AR15" s="319">
        <v>-0.2</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30" t="s">
        <v>190</v>
      </c>
      <c r="AL16" s="1231"/>
      <c r="AM16" s="1231"/>
      <c r="AN16" s="1232"/>
      <c r="AO16" s="317">
        <v>4019764</v>
      </c>
      <c r="AP16" s="317">
        <v>67395</v>
      </c>
      <c r="AQ16" s="318">
        <v>71148</v>
      </c>
      <c r="AR16" s="319">
        <v>-5.3</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514</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515</v>
      </c>
      <c r="AP20" s="326" t="s">
        <v>516</v>
      </c>
      <c r="AQ20" s="327" t="s">
        <v>517</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3" t="s">
        <v>518</v>
      </c>
      <c r="AL21" s="1234"/>
      <c r="AM21" s="1234"/>
      <c r="AN21" s="1235"/>
      <c r="AO21" s="330">
        <v>5.38</v>
      </c>
      <c r="AP21" s="331">
        <v>6.38</v>
      </c>
      <c r="AQ21" s="332">
        <v>-1</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3" t="s">
        <v>519</v>
      </c>
      <c r="AL22" s="1234"/>
      <c r="AM22" s="1234"/>
      <c r="AN22" s="1235"/>
      <c r="AO22" s="335">
        <v>94.2</v>
      </c>
      <c r="AP22" s="336">
        <v>98.2</v>
      </c>
      <c r="AQ22" s="337">
        <v>-4</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520</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521</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522</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6" t="s">
        <v>501</v>
      </c>
      <c r="AP30" s="305"/>
      <c r="AQ30" s="306" t="s">
        <v>502</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7"/>
      <c r="AP31" s="311" t="s">
        <v>503</v>
      </c>
      <c r="AQ31" s="312" t="s">
        <v>504</v>
      </c>
      <c r="AR31" s="313" t="s">
        <v>505</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6" t="s">
        <v>523</v>
      </c>
      <c r="AL32" s="1217"/>
      <c r="AM32" s="1217"/>
      <c r="AN32" s="1218"/>
      <c r="AO32" s="345">
        <v>1274576</v>
      </c>
      <c r="AP32" s="345">
        <v>21369</v>
      </c>
      <c r="AQ32" s="346">
        <v>34974</v>
      </c>
      <c r="AR32" s="347">
        <v>-38.9</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6" t="s">
        <v>524</v>
      </c>
      <c r="AL33" s="1217"/>
      <c r="AM33" s="1217"/>
      <c r="AN33" s="1218"/>
      <c r="AO33" s="345" t="s">
        <v>510</v>
      </c>
      <c r="AP33" s="345" t="s">
        <v>510</v>
      </c>
      <c r="AQ33" s="346" t="s">
        <v>510</v>
      </c>
      <c r="AR33" s="347" t="s">
        <v>510</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6" t="s">
        <v>525</v>
      </c>
      <c r="AL34" s="1217"/>
      <c r="AM34" s="1217"/>
      <c r="AN34" s="1218"/>
      <c r="AO34" s="345" t="s">
        <v>510</v>
      </c>
      <c r="AP34" s="345" t="s">
        <v>510</v>
      </c>
      <c r="AQ34" s="346">
        <v>13</v>
      </c>
      <c r="AR34" s="347" t="s">
        <v>510</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6" t="s">
        <v>526</v>
      </c>
      <c r="AL35" s="1217"/>
      <c r="AM35" s="1217"/>
      <c r="AN35" s="1218"/>
      <c r="AO35" s="345">
        <v>439234</v>
      </c>
      <c r="AP35" s="345">
        <v>7364</v>
      </c>
      <c r="AQ35" s="346">
        <v>9202</v>
      </c>
      <c r="AR35" s="347">
        <v>-20</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6" t="s">
        <v>527</v>
      </c>
      <c r="AL36" s="1217"/>
      <c r="AM36" s="1217"/>
      <c r="AN36" s="1218"/>
      <c r="AO36" s="345">
        <v>57966</v>
      </c>
      <c r="AP36" s="345">
        <v>972</v>
      </c>
      <c r="AQ36" s="346">
        <v>1932</v>
      </c>
      <c r="AR36" s="347">
        <v>-49.7</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6" t="s">
        <v>528</v>
      </c>
      <c r="AL37" s="1217"/>
      <c r="AM37" s="1217"/>
      <c r="AN37" s="1218"/>
      <c r="AO37" s="345">
        <v>81055</v>
      </c>
      <c r="AP37" s="345">
        <v>1359</v>
      </c>
      <c r="AQ37" s="346">
        <v>1045</v>
      </c>
      <c r="AR37" s="347">
        <v>30</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3" t="s">
        <v>529</v>
      </c>
      <c r="AL38" s="1214"/>
      <c r="AM38" s="1214"/>
      <c r="AN38" s="1215"/>
      <c r="AO38" s="348" t="s">
        <v>510</v>
      </c>
      <c r="AP38" s="348" t="s">
        <v>510</v>
      </c>
      <c r="AQ38" s="349">
        <v>1</v>
      </c>
      <c r="AR38" s="337" t="s">
        <v>510</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3" t="s">
        <v>530</v>
      </c>
      <c r="AL39" s="1214"/>
      <c r="AM39" s="1214"/>
      <c r="AN39" s="1215"/>
      <c r="AO39" s="345">
        <v>-26055</v>
      </c>
      <c r="AP39" s="345">
        <v>-437</v>
      </c>
      <c r="AQ39" s="346">
        <v>-6121</v>
      </c>
      <c r="AR39" s="347">
        <v>-92.9</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6" t="s">
        <v>531</v>
      </c>
      <c r="AL40" s="1217"/>
      <c r="AM40" s="1217"/>
      <c r="AN40" s="1218"/>
      <c r="AO40" s="345">
        <v>-1431678</v>
      </c>
      <c r="AP40" s="345">
        <v>-24003</v>
      </c>
      <c r="AQ40" s="346">
        <v>-29274</v>
      </c>
      <c r="AR40" s="347">
        <v>-18</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19" t="s">
        <v>302</v>
      </c>
      <c r="AL41" s="1220"/>
      <c r="AM41" s="1220"/>
      <c r="AN41" s="1221"/>
      <c r="AO41" s="345">
        <v>395098</v>
      </c>
      <c r="AP41" s="345">
        <v>6624</v>
      </c>
      <c r="AQ41" s="346">
        <v>11772</v>
      </c>
      <c r="AR41" s="347">
        <v>-43.7</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532</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533</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534</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22" t="s">
        <v>501</v>
      </c>
      <c r="AN49" s="1224" t="s">
        <v>535</v>
      </c>
      <c r="AO49" s="1225"/>
      <c r="AP49" s="1225"/>
      <c r="AQ49" s="1225"/>
      <c r="AR49" s="1226"/>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3"/>
      <c r="AN50" s="361" t="s">
        <v>536</v>
      </c>
      <c r="AO50" s="362" t="s">
        <v>537</v>
      </c>
      <c r="AP50" s="363" t="s">
        <v>538</v>
      </c>
      <c r="AQ50" s="364" t="s">
        <v>539</v>
      </c>
      <c r="AR50" s="365" t="s">
        <v>540</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541</v>
      </c>
      <c r="AL51" s="358"/>
      <c r="AM51" s="366">
        <v>1805317</v>
      </c>
      <c r="AN51" s="367">
        <v>30861</v>
      </c>
      <c r="AO51" s="368">
        <v>-22.8</v>
      </c>
      <c r="AP51" s="369">
        <v>44504</v>
      </c>
      <c r="AQ51" s="370">
        <v>-5.9</v>
      </c>
      <c r="AR51" s="371">
        <v>-16.899999999999999</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542</v>
      </c>
      <c r="AM52" s="374">
        <v>602542</v>
      </c>
      <c r="AN52" s="375">
        <v>10300</v>
      </c>
      <c r="AO52" s="376">
        <v>86</v>
      </c>
      <c r="AP52" s="377">
        <v>25876</v>
      </c>
      <c r="AQ52" s="378">
        <v>7.4</v>
      </c>
      <c r="AR52" s="379">
        <v>78.599999999999994</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543</v>
      </c>
      <c r="AL53" s="358"/>
      <c r="AM53" s="366">
        <v>1412222</v>
      </c>
      <c r="AN53" s="367">
        <v>24050</v>
      </c>
      <c r="AO53" s="368">
        <v>-22.1</v>
      </c>
      <c r="AP53" s="369">
        <v>47820</v>
      </c>
      <c r="AQ53" s="370">
        <v>7.5</v>
      </c>
      <c r="AR53" s="371">
        <v>-29.6</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542</v>
      </c>
      <c r="AM54" s="374">
        <v>641290</v>
      </c>
      <c r="AN54" s="375">
        <v>10921</v>
      </c>
      <c r="AO54" s="376">
        <v>6</v>
      </c>
      <c r="AP54" s="377">
        <v>25855</v>
      </c>
      <c r="AQ54" s="378">
        <v>-0.1</v>
      </c>
      <c r="AR54" s="379">
        <v>6.1</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544</v>
      </c>
      <c r="AL55" s="358"/>
      <c r="AM55" s="366">
        <v>1378453</v>
      </c>
      <c r="AN55" s="367">
        <v>23304</v>
      </c>
      <c r="AO55" s="368">
        <v>-3.1</v>
      </c>
      <c r="AP55" s="369">
        <v>41934</v>
      </c>
      <c r="AQ55" s="370">
        <v>-12.3</v>
      </c>
      <c r="AR55" s="371">
        <v>9.1999999999999993</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542</v>
      </c>
      <c r="AM56" s="374">
        <v>257273</v>
      </c>
      <c r="AN56" s="375">
        <v>4349</v>
      </c>
      <c r="AO56" s="376">
        <v>-60.2</v>
      </c>
      <c r="AP56" s="377">
        <v>23352</v>
      </c>
      <c r="AQ56" s="378">
        <v>-9.6999999999999993</v>
      </c>
      <c r="AR56" s="379">
        <v>-50.5</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545</v>
      </c>
      <c r="AL57" s="358"/>
      <c r="AM57" s="366">
        <v>1979625</v>
      </c>
      <c r="AN57" s="367">
        <v>33259</v>
      </c>
      <c r="AO57" s="368">
        <v>42.7</v>
      </c>
      <c r="AP57" s="369">
        <v>45588</v>
      </c>
      <c r="AQ57" s="370">
        <v>8.6999999999999993</v>
      </c>
      <c r="AR57" s="371">
        <v>34</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542</v>
      </c>
      <c r="AM58" s="374">
        <v>587385</v>
      </c>
      <c r="AN58" s="375">
        <v>9868</v>
      </c>
      <c r="AO58" s="376">
        <v>126.9</v>
      </c>
      <c r="AP58" s="377">
        <v>24150</v>
      </c>
      <c r="AQ58" s="378">
        <v>3.4</v>
      </c>
      <c r="AR58" s="379">
        <v>123.5</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546</v>
      </c>
      <c r="AL59" s="358"/>
      <c r="AM59" s="366">
        <v>1237605</v>
      </c>
      <c r="AN59" s="367">
        <v>20750</v>
      </c>
      <c r="AO59" s="368">
        <v>-37.6</v>
      </c>
      <c r="AP59" s="369">
        <v>45483</v>
      </c>
      <c r="AQ59" s="370">
        <v>-0.2</v>
      </c>
      <c r="AR59" s="371">
        <v>-37.4</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542</v>
      </c>
      <c r="AM60" s="374">
        <v>658069</v>
      </c>
      <c r="AN60" s="375">
        <v>11033</v>
      </c>
      <c r="AO60" s="376">
        <v>11.8</v>
      </c>
      <c r="AP60" s="377">
        <v>24241</v>
      </c>
      <c r="AQ60" s="378">
        <v>0.4</v>
      </c>
      <c r="AR60" s="379">
        <v>11.4</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547</v>
      </c>
      <c r="AL61" s="380"/>
      <c r="AM61" s="381">
        <v>1562644</v>
      </c>
      <c r="AN61" s="382">
        <v>26445</v>
      </c>
      <c r="AO61" s="383">
        <v>-8.6</v>
      </c>
      <c r="AP61" s="384">
        <v>45066</v>
      </c>
      <c r="AQ61" s="385">
        <v>-0.4</v>
      </c>
      <c r="AR61" s="371">
        <v>-8.1999999999999993</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542</v>
      </c>
      <c r="AM62" s="374">
        <v>549312</v>
      </c>
      <c r="AN62" s="375">
        <v>9294</v>
      </c>
      <c r="AO62" s="376">
        <v>34.1</v>
      </c>
      <c r="AP62" s="377">
        <v>24695</v>
      </c>
      <c r="AQ62" s="378">
        <v>0.3</v>
      </c>
      <c r="AR62" s="379">
        <v>33.799999999999997</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hx++qaaYvt64B77LqbhfBm2qVHtbMpwdEOaNiHa/U5f04V879kKKfNJeIoPjP2bfF424zgjEkj54hdXaqcCbgg==" saltValue="2KdhRTL6N8cQxYuz/OKa9g=="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549</v>
      </c>
    </row>
    <row r="120" spans="125:125" ht="13.5" hidden="1" customHeight="1" x14ac:dyDescent="0.15"/>
    <row r="121" spans="125:125" ht="13.5" hidden="1" customHeight="1" x14ac:dyDescent="0.15">
      <c r="DU121" s="292"/>
    </row>
  </sheetData>
  <sheetProtection algorithmName="SHA-512" hashValue="ZGnGV+1ppW70YNxEG76/FUjz0EdiEnq/9x7NG68maxeIq8j7JaoDc/uqgjPFM1cgeoEjgUBVI6i/cVtwFEp1BQ==" saltValue="SouR6siRo2luIaiFtGrOF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550</v>
      </c>
    </row>
  </sheetData>
  <sheetProtection algorithmName="SHA-512" hashValue="Png4SrOmlSoCrJCXuRhOsWkOBWmmWlB5Sags4hkb7mHey8JDg1idhLINftXaRJ0oDpxIEF3webX0vQfkVpuvmw==" saltValue="SggfZZxxdk/S306Kp72+3Q=="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551</v>
      </c>
      <c r="G46" s="8" t="s">
        <v>552</v>
      </c>
      <c r="H46" s="8" t="s">
        <v>553</v>
      </c>
      <c r="I46" s="8" t="s">
        <v>554</v>
      </c>
      <c r="J46" s="9" t="s">
        <v>555</v>
      </c>
    </row>
    <row r="47" spans="2:10" ht="57.75" customHeight="1" x14ac:dyDescent="0.15">
      <c r="B47" s="10"/>
      <c r="C47" s="1238" t="s">
        <v>3</v>
      </c>
      <c r="D47" s="1238"/>
      <c r="E47" s="1239"/>
      <c r="F47" s="11">
        <v>27.42</v>
      </c>
      <c r="G47" s="12">
        <v>22.3</v>
      </c>
      <c r="H47" s="12">
        <v>18.670000000000002</v>
      </c>
      <c r="I47" s="12">
        <v>21.92</v>
      </c>
      <c r="J47" s="13">
        <v>21.47</v>
      </c>
    </row>
    <row r="48" spans="2:10" ht="57.75" customHeight="1" x14ac:dyDescent="0.15">
      <c r="B48" s="14"/>
      <c r="C48" s="1240" t="s">
        <v>4</v>
      </c>
      <c r="D48" s="1240"/>
      <c r="E48" s="1241"/>
      <c r="F48" s="15">
        <v>6.32</v>
      </c>
      <c r="G48" s="16">
        <v>7.65</v>
      </c>
      <c r="H48" s="16">
        <v>7.39</v>
      </c>
      <c r="I48" s="16">
        <v>5.68</v>
      </c>
      <c r="J48" s="17">
        <v>12.34</v>
      </c>
    </row>
    <row r="49" spans="2:10" ht="57.75" customHeight="1" thickBot="1" x14ac:dyDescent="0.2">
      <c r="B49" s="18"/>
      <c r="C49" s="1242" t="s">
        <v>5</v>
      </c>
      <c r="D49" s="1242"/>
      <c r="E49" s="1243"/>
      <c r="F49" s="19">
        <v>0.09</v>
      </c>
      <c r="G49" s="20" t="s">
        <v>556</v>
      </c>
      <c r="H49" s="20" t="s">
        <v>557</v>
      </c>
      <c r="I49" s="20">
        <v>4.49</v>
      </c>
      <c r="J49" s="21">
        <v>7.42</v>
      </c>
    </row>
    <row r="50" spans="2:10" ht="13.5" customHeight="1" x14ac:dyDescent="0.15"/>
  </sheetData>
  <sheetProtection algorithmName="SHA-512" hashValue="7Aoe+iSETw3BLf8sA2yevVemikbQ2AvH9kj98ZD1iJTuYe/qvzISKRrFNvpsqbi6sQ+jnY/8adSOFKRKEb35fw==" saltValue="Yr2hzKtzmICMLnfuhFjL8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551</v>
      </c>
      <c r="G33" s="29" t="s">
        <v>552</v>
      </c>
      <c r="H33" s="29" t="s">
        <v>553</v>
      </c>
      <c r="I33" s="29" t="s">
        <v>554</v>
      </c>
      <c r="J33" s="30" t="s">
        <v>555</v>
      </c>
      <c r="K33" s="22"/>
      <c r="L33" s="22"/>
      <c r="M33" s="22"/>
      <c r="N33" s="22"/>
      <c r="O33" s="22"/>
      <c r="P33" s="22"/>
    </row>
    <row r="34" spans="1:16" ht="39" customHeight="1" x14ac:dyDescent="0.15">
      <c r="A34" s="22"/>
      <c r="B34" s="31"/>
      <c r="C34" s="1250" t="s">
        <v>558</v>
      </c>
      <c r="D34" s="1250"/>
      <c r="E34" s="1251"/>
      <c r="F34" s="32">
        <v>6.18</v>
      </c>
      <c r="G34" s="33">
        <v>7.49</v>
      </c>
      <c r="H34" s="33">
        <v>7.15</v>
      </c>
      <c r="I34" s="33">
        <v>5.35</v>
      </c>
      <c r="J34" s="34">
        <v>12.12</v>
      </c>
      <c r="K34" s="22"/>
      <c r="L34" s="22"/>
      <c r="M34" s="22"/>
      <c r="N34" s="22"/>
      <c r="O34" s="22"/>
      <c r="P34" s="22"/>
    </row>
    <row r="35" spans="1:16" ht="39" customHeight="1" x14ac:dyDescent="0.15">
      <c r="A35" s="22"/>
      <c r="B35" s="35"/>
      <c r="C35" s="1244" t="s">
        <v>559</v>
      </c>
      <c r="D35" s="1245"/>
      <c r="E35" s="1246"/>
      <c r="F35" s="36">
        <v>13.51</v>
      </c>
      <c r="G35" s="37">
        <v>13.86</v>
      </c>
      <c r="H35" s="37">
        <v>21.08</v>
      </c>
      <c r="I35" s="37">
        <v>12.9</v>
      </c>
      <c r="J35" s="38">
        <v>11.39</v>
      </c>
      <c r="K35" s="22"/>
      <c r="L35" s="22"/>
      <c r="M35" s="22"/>
      <c r="N35" s="22"/>
      <c r="O35" s="22"/>
      <c r="P35" s="22"/>
    </row>
    <row r="36" spans="1:16" ht="39" customHeight="1" x14ac:dyDescent="0.15">
      <c r="A36" s="22"/>
      <c r="B36" s="35"/>
      <c r="C36" s="1244" t="s">
        <v>560</v>
      </c>
      <c r="D36" s="1245"/>
      <c r="E36" s="1246"/>
      <c r="F36" s="36" t="s">
        <v>510</v>
      </c>
      <c r="G36" s="37" t="s">
        <v>510</v>
      </c>
      <c r="H36" s="37" t="s">
        <v>510</v>
      </c>
      <c r="I36" s="37">
        <v>2.77</v>
      </c>
      <c r="J36" s="38">
        <v>2.0499999999999998</v>
      </c>
      <c r="K36" s="22"/>
      <c r="L36" s="22"/>
      <c r="M36" s="22"/>
      <c r="N36" s="22"/>
      <c r="O36" s="22"/>
      <c r="P36" s="22"/>
    </row>
    <row r="37" spans="1:16" ht="39" customHeight="1" x14ac:dyDescent="0.15">
      <c r="A37" s="22"/>
      <c r="B37" s="35"/>
      <c r="C37" s="1244" t="s">
        <v>561</v>
      </c>
      <c r="D37" s="1245"/>
      <c r="E37" s="1246"/>
      <c r="F37" s="36">
        <v>1.5</v>
      </c>
      <c r="G37" s="37">
        <v>0.84</v>
      </c>
      <c r="H37" s="37">
        <v>0.6</v>
      </c>
      <c r="I37" s="37">
        <v>1.28</v>
      </c>
      <c r="J37" s="38">
        <v>1.32</v>
      </c>
      <c r="K37" s="22"/>
      <c r="L37" s="22"/>
      <c r="M37" s="22"/>
      <c r="N37" s="22"/>
      <c r="O37" s="22"/>
      <c r="P37" s="22"/>
    </row>
    <row r="38" spans="1:16" ht="39" customHeight="1" x14ac:dyDescent="0.15">
      <c r="A38" s="22"/>
      <c r="B38" s="35"/>
      <c r="C38" s="1244" t="s">
        <v>562</v>
      </c>
      <c r="D38" s="1245"/>
      <c r="E38" s="1246"/>
      <c r="F38" s="36" t="s">
        <v>563</v>
      </c>
      <c r="G38" s="37">
        <v>1.24</v>
      </c>
      <c r="H38" s="37">
        <v>2.25</v>
      </c>
      <c r="I38" s="37">
        <v>1.82</v>
      </c>
      <c r="J38" s="38">
        <v>1.17</v>
      </c>
      <c r="K38" s="22"/>
      <c r="L38" s="22"/>
      <c r="M38" s="22"/>
      <c r="N38" s="22"/>
      <c r="O38" s="22"/>
      <c r="P38" s="22"/>
    </row>
    <row r="39" spans="1:16" ht="39" customHeight="1" x14ac:dyDescent="0.15">
      <c r="A39" s="22"/>
      <c r="B39" s="35"/>
      <c r="C39" s="1244" t="s">
        <v>564</v>
      </c>
      <c r="D39" s="1245"/>
      <c r="E39" s="1246"/>
      <c r="F39" s="36">
        <v>0.13</v>
      </c>
      <c r="G39" s="37">
        <v>0.16</v>
      </c>
      <c r="H39" s="37">
        <v>0.23</v>
      </c>
      <c r="I39" s="37">
        <v>0.32</v>
      </c>
      <c r="J39" s="38">
        <v>0.21</v>
      </c>
      <c r="K39" s="22"/>
      <c r="L39" s="22"/>
      <c r="M39" s="22"/>
      <c r="N39" s="22"/>
      <c r="O39" s="22"/>
      <c r="P39" s="22"/>
    </row>
    <row r="40" spans="1:16" ht="39" customHeight="1" x14ac:dyDescent="0.15">
      <c r="A40" s="22"/>
      <c r="B40" s="35"/>
      <c r="C40" s="1244" t="s">
        <v>565</v>
      </c>
      <c r="D40" s="1245"/>
      <c r="E40" s="1246"/>
      <c r="F40" s="36">
        <v>7.0000000000000007E-2</v>
      </c>
      <c r="G40" s="37">
        <v>0.1</v>
      </c>
      <c r="H40" s="37">
        <v>0.08</v>
      </c>
      <c r="I40" s="37">
        <v>0.06</v>
      </c>
      <c r="J40" s="38">
        <v>0.05</v>
      </c>
      <c r="K40" s="22"/>
      <c r="L40" s="22"/>
      <c r="M40" s="22"/>
      <c r="N40" s="22"/>
      <c r="O40" s="22"/>
      <c r="P40" s="22"/>
    </row>
    <row r="41" spans="1:16" ht="39" customHeight="1" x14ac:dyDescent="0.15">
      <c r="A41" s="22"/>
      <c r="B41" s="35"/>
      <c r="C41" s="1244" t="s">
        <v>566</v>
      </c>
      <c r="D41" s="1245"/>
      <c r="E41" s="1246"/>
      <c r="F41" s="36">
        <v>0</v>
      </c>
      <c r="G41" s="37">
        <v>0</v>
      </c>
      <c r="H41" s="37">
        <v>0.01</v>
      </c>
      <c r="I41" s="37">
        <v>0.01</v>
      </c>
      <c r="J41" s="38">
        <v>0</v>
      </c>
      <c r="K41" s="22"/>
      <c r="L41" s="22"/>
      <c r="M41" s="22"/>
      <c r="N41" s="22"/>
      <c r="O41" s="22"/>
      <c r="P41" s="22"/>
    </row>
    <row r="42" spans="1:16" ht="39" customHeight="1" x14ac:dyDescent="0.15">
      <c r="A42" s="22"/>
      <c r="B42" s="39"/>
      <c r="C42" s="1244" t="s">
        <v>567</v>
      </c>
      <c r="D42" s="1245"/>
      <c r="E42" s="1246"/>
      <c r="F42" s="36" t="s">
        <v>510</v>
      </c>
      <c r="G42" s="37" t="s">
        <v>510</v>
      </c>
      <c r="H42" s="37" t="s">
        <v>510</v>
      </c>
      <c r="I42" s="37" t="s">
        <v>510</v>
      </c>
      <c r="J42" s="38" t="s">
        <v>510</v>
      </c>
      <c r="K42" s="22"/>
      <c r="L42" s="22"/>
      <c r="M42" s="22"/>
      <c r="N42" s="22"/>
      <c r="O42" s="22"/>
      <c r="P42" s="22"/>
    </row>
    <row r="43" spans="1:16" ht="39" customHeight="1" thickBot="1" x14ac:dyDescent="0.2">
      <c r="A43" s="22"/>
      <c r="B43" s="40"/>
      <c r="C43" s="1247" t="s">
        <v>568</v>
      </c>
      <c r="D43" s="1248"/>
      <c r="E43" s="1249"/>
      <c r="F43" s="41">
        <v>0.12</v>
      </c>
      <c r="G43" s="42">
        <v>0.17</v>
      </c>
      <c r="H43" s="42">
        <v>0.87</v>
      </c>
      <c r="I43" s="42" t="s">
        <v>510</v>
      </c>
      <c r="J43" s="43" t="s">
        <v>510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OkLQKdhpD/TYM043WTNIPGU9c22n9OyZMtmSBWLHJknwJlR+k/3kkVR2BwDgQqGJ99jqnEsX3wD062FKOCc5Rg==" saltValue="6/Ty+wqvB0xZGzh55UVOf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551</v>
      </c>
      <c r="L44" s="56" t="s">
        <v>552</v>
      </c>
      <c r="M44" s="56" t="s">
        <v>553</v>
      </c>
      <c r="N44" s="56" t="s">
        <v>554</v>
      </c>
      <c r="O44" s="57" t="s">
        <v>555</v>
      </c>
      <c r="P44" s="48"/>
      <c r="Q44" s="48"/>
      <c r="R44" s="48"/>
      <c r="S44" s="48"/>
      <c r="T44" s="48"/>
      <c r="U44" s="48"/>
    </row>
    <row r="45" spans="1:21" ht="30.75" customHeight="1" x14ac:dyDescent="0.15">
      <c r="A45" s="48"/>
      <c r="B45" s="1270" t="s">
        <v>11</v>
      </c>
      <c r="C45" s="1271"/>
      <c r="D45" s="58"/>
      <c r="E45" s="1276" t="s">
        <v>12</v>
      </c>
      <c r="F45" s="1276"/>
      <c r="G45" s="1276"/>
      <c r="H45" s="1276"/>
      <c r="I45" s="1276"/>
      <c r="J45" s="1277"/>
      <c r="K45" s="59">
        <v>1304</v>
      </c>
      <c r="L45" s="60">
        <v>1355</v>
      </c>
      <c r="M45" s="60">
        <v>1335</v>
      </c>
      <c r="N45" s="60">
        <v>1329</v>
      </c>
      <c r="O45" s="61">
        <v>1275</v>
      </c>
      <c r="P45" s="48"/>
      <c r="Q45" s="48"/>
      <c r="R45" s="48"/>
      <c r="S45" s="48"/>
      <c r="T45" s="48"/>
      <c r="U45" s="48"/>
    </row>
    <row r="46" spans="1:21" ht="30.75" customHeight="1" x14ac:dyDescent="0.15">
      <c r="A46" s="48"/>
      <c r="B46" s="1272"/>
      <c r="C46" s="1273"/>
      <c r="D46" s="62"/>
      <c r="E46" s="1254" t="s">
        <v>13</v>
      </c>
      <c r="F46" s="1254"/>
      <c r="G46" s="1254"/>
      <c r="H46" s="1254"/>
      <c r="I46" s="1254"/>
      <c r="J46" s="1255"/>
      <c r="K46" s="63" t="s">
        <v>510</v>
      </c>
      <c r="L46" s="64" t="s">
        <v>510</v>
      </c>
      <c r="M46" s="64" t="s">
        <v>510</v>
      </c>
      <c r="N46" s="64" t="s">
        <v>510</v>
      </c>
      <c r="O46" s="65" t="s">
        <v>510</v>
      </c>
      <c r="P46" s="48"/>
      <c r="Q46" s="48"/>
      <c r="R46" s="48"/>
      <c r="S46" s="48"/>
      <c r="T46" s="48"/>
      <c r="U46" s="48"/>
    </row>
    <row r="47" spans="1:21" ht="30.75" customHeight="1" x14ac:dyDescent="0.15">
      <c r="A47" s="48"/>
      <c r="B47" s="1272"/>
      <c r="C47" s="1273"/>
      <c r="D47" s="62"/>
      <c r="E47" s="1254" t="s">
        <v>14</v>
      </c>
      <c r="F47" s="1254"/>
      <c r="G47" s="1254"/>
      <c r="H47" s="1254"/>
      <c r="I47" s="1254"/>
      <c r="J47" s="1255"/>
      <c r="K47" s="63" t="s">
        <v>510</v>
      </c>
      <c r="L47" s="64" t="s">
        <v>510</v>
      </c>
      <c r="M47" s="64" t="s">
        <v>510</v>
      </c>
      <c r="N47" s="64" t="s">
        <v>510</v>
      </c>
      <c r="O47" s="65" t="s">
        <v>510</v>
      </c>
      <c r="P47" s="48"/>
      <c r="Q47" s="48"/>
      <c r="R47" s="48"/>
      <c r="S47" s="48"/>
      <c r="T47" s="48"/>
      <c r="U47" s="48"/>
    </row>
    <row r="48" spans="1:21" ht="30.75" customHeight="1" x14ac:dyDescent="0.15">
      <c r="A48" s="48"/>
      <c r="B48" s="1272"/>
      <c r="C48" s="1273"/>
      <c r="D48" s="62"/>
      <c r="E48" s="1254" t="s">
        <v>15</v>
      </c>
      <c r="F48" s="1254"/>
      <c r="G48" s="1254"/>
      <c r="H48" s="1254"/>
      <c r="I48" s="1254"/>
      <c r="J48" s="1255"/>
      <c r="K48" s="63">
        <v>460</v>
      </c>
      <c r="L48" s="64">
        <v>491</v>
      </c>
      <c r="M48" s="64">
        <v>575</v>
      </c>
      <c r="N48" s="64">
        <v>623</v>
      </c>
      <c r="O48" s="65">
        <v>439</v>
      </c>
      <c r="P48" s="48"/>
      <c r="Q48" s="48"/>
      <c r="R48" s="48"/>
      <c r="S48" s="48"/>
      <c r="T48" s="48"/>
      <c r="U48" s="48"/>
    </row>
    <row r="49" spans="1:21" ht="30.75" customHeight="1" x14ac:dyDescent="0.15">
      <c r="A49" s="48"/>
      <c r="B49" s="1272"/>
      <c r="C49" s="1273"/>
      <c r="D49" s="62"/>
      <c r="E49" s="1254" t="s">
        <v>16</v>
      </c>
      <c r="F49" s="1254"/>
      <c r="G49" s="1254"/>
      <c r="H49" s="1254"/>
      <c r="I49" s="1254"/>
      <c r="J49" s="1255"/>
      <c r="K49" s="63">
        <v>279</v>
      </c>
      <c r="L49" s="64">
        <v>105</v>
      </c>
      <c r="M49" s="64">
        <v>69</v>
      </c>
      <c r="N49" s="64">
        <v>56</v>
      </c>
      <c r="O49" s="65">
        <v>58</v>
      </c>
      <c r="P49" s="48"/>
      <c r="Q49" s="48"/>
      <c r="R49" s="48"/>
      <c r="S49" s="48"/>
      <c r="T49" s="48"/>
      <c r="U49" s="48"/>
    </row>
    <row r="50" spans="1:21" ht="30.75" customHeight="1" x14ac:dyDescent="0.15">
      <c r="A50" s="48"/>
      <c r="B50" s="1272"/>
      <c r="C50" s="1273"/>
      <c r="D50" s="62"/>
      <c r="E50" s="1254" t="s">
        <v>17</v>
      </c>
      <c r="F50" s="1254"/>
      <c r="G50" s="1254"/>
      <c r="H50" s="1254"/>
      <c r="I50" s="1254"/>
      <c r="J50" s="1255"/>
      <c r="K50" s="63">
        <v>170</v>
      </c>
      <c r="L50" s="64">
        <v>192</v>
      </c>
      <c r="M50" s="64">
        <v>104</v>
      </c>
      <c r="N50" s="64">
        <v>49</v>
      </c>
      <c r="O50" s="65">
        <v>81</v>
      </c>
      <c r="P50" s="48"/>
      <c r="Q50" s="48"/>
      <c r="R50" s="48"/>
      <c r="S50" s="48"/>
      <c r="T50" s="48"/>
      <c r="U50" s="48"/>
    </row>
    <row r="51" spans="1:21" ht="30.75" customHeight="1" x14ac:dyDescent="0.15">
      <c r="A51" s="48"/>
      <c r="B51" s="1274"/>
      <c r="C51" s="1275"/>
      <c r="D51" s="66"/>
      <c r="E51" s="1254" t="s">
        <v>18</v>
      </c>
      <c r="F51" s="1254"/>
      <c r="G51" s="1254"/>
      <c r="H51" s="1254"/>
      <c r="I51" s="1254"/>
      <c r="J51" s="1255"/>
      <c r="K51" s="63" t="s">
        <v>510</v>
      </c>
      <c r="L51" s="64" t="s">
        <v>510</v>
      </c>
      <c r="M51" s="64" t="s">
        <v>510</v>
      </c>
      <c r="N51" s="64" t="s">
        <v>510</v>
      </c>
      <c r="O51" s="65" t="s">
        <v>510</v>
      </c>
      <c r="P51" s="48"/>
      <c r="Q51" s="48"/>
      <c r="R51" s="48"/>
      <c r="S51" s="48"/>
      <c r="T51" s="48"/>
      <c r="U51" s="48"/>
    </row>
    <row r="52" spans="1:21" ht="30.75" customHeight="1" x14ac:dyDescent="0.15">
      <c r="A52" s="48"/>
      <c r="B52" s="1252" t="s">
        <v>19</v>
      </c>
      <c r="C52" s="1253"/>
      <c r="D52" s="66"/>
      <c r="E52" s="1254" t="s">
        <v>20</v>
      </c>
      <c r="F52" s="1254"/>
      <c r="G52" s="1254"/>
      <c r="H52" s="1254"/>
      <c r="I52" s="1254"/>
      <c r="J52" s="1255"/>
      <c r="K52" s="63">
        <v>1738</v>
      </c>
      <c r="L52" s="64">
        <v>1543</v>
      </c>
      <c r="M52" s="64">
        <v>1502</v>
      </c>
      <c r="N52" s="64">
        <v>1469</v>
      </c>
      <c r="O52" s="65">
        <v>1458</v>
      </c>
      <c r="P52" s="48"/>
      <c r="Q52" s="48"/>
      <c r="R52" s="48"/>
      <c r="S52" s="48"/>
      <c r="T52" s="48"/>
      <c r="U52" s="48"/>
    </row>
    <row r="53" spans="1:21" ht="30.75" customHeight="1" thickBot="1" x14ac:dyDescent="0.2">
      <c r="A53" s="48"/>
      <c r="B53" s="1256" t="s">
        <v>21</v>
      </c>
      <c r="C53" s="1257"/>
      <c r="D53" s="67"/>
      <c r="E53" s="1258" t="s">
        <v>22</v>
      </c>
      <c r="F53" s="1258"/>
      <c r="G53" s="1258"/>
      <c r="H53" s="1258"/>
      <c r="I53" s="1258"/>
      <c r="J53" s="1259"/>
      <c r="K53" s="68">
        <v>475</v>
      </c>
      <c r="L53" s="69">
        <v>600</v>
      </c>
      <c r="M53" s="69">
        <v>581</v>
      </c>
      <c r="N53" s="69">
        <v>588</v>
      </c>
      <c r="O53" s="70">
        <v>395</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25</v>
      </c>
      <c r="P55" s="48"/>
      <c r="Q55" s="48"/>
      <c r="R55" s="48"/>
      <c r="S55" s="48"/>
      <c r="T55" s="48"/>
      <c r="U55" s="48"/>
    </row>
    <row r="56" spans="1:21" ht="31.5" customHeight="1" thickBot="1" x14ac:dyDescent="0.2">
      <c r="A56" s="48"/>
      <c r="B56" s="76"/>
      <c r="C56" s="77"/>
      <c r="D56" s="77"/>
      <c r="E56" s="78"/>
      <c r="F56" s="78"/>
      <c r="G56" s="78"/>
      <c r="H56" s="78"/>
      <c r="I56" s="78"/>
      <c r="J56" s="79" t="s">
        <v>2</v>
      </c>
      <c r="K56" s="80" t="s">
        <v>569</v>
      </c>
      <c r="L56" s="81" t="s">
        <v>570</v>
      </c>
      <c r="M56" s="81" t="s">
        <v>571</v>
      </c>
      <c r="N56" s="81" t="s">
        <v>572</v>
      </c>
      <c r="O56" s="82" t="s">
        <v>573</v>
      </c>
      <c r="P56" s="48"/>
      <c r="Q56" s="48"/>
      <c r="R56" s="48"/>
      <c r="S56" s="48"/>
      <c r="T56" s="48"/>
      <c r="U56" s="48"/>
    </row>
    <row r="57" spans="1:21" ht="31.5" customHeight="1" x14ac:dyDescent="0.15">
      <c r="B57" s="1260" t="s">
        <v>26</v>
      </c>
      <c r="C57" s="1261"/>
      <c r="D57" s="1264" t="s">
        <v>27</v>
      </c>
      <c r="E57" s="1265"/>
      <c r="F57" s="1265"/>
      <c r="G57" s="1265"/>
      <c r="H57" s="1265"/>
      <c r="I57" s="1265"/>
      <c r="J57" s="1266"/>
      <c r="K57" s="83" t="s">
        <v>510</v>
      </c>
      <c r="L57" s="84" t="s">
        <v>510</v>
      </c>
      <c r="M57" s="84" t="s">
        <v>510</v>
      </c>
      <c r="N57" s="84" t="s">
        <v>510</v>
      </c>
      <c r="O57" s="85" t="s">
        <v>510</v>
      </c>
    </row>
    <row r="58" spans="1:21" ht="31.5" customHeight="1" thickBot="1" x14ac:dyDescent="0.2">
      <c r="B58" s="1262"/>
      <c r="C58" s="1263"/>
      <c r="D58" s="1267" t="s">
        <v>28</v>
      </c>
      <c r="E58" s="1268"/>
      <c r="F58" s="1268"/>
      <c r="G58" s="1268"/>
      <c r="H58" s="1268"/>
      <c r="I58" s="1268"/>
      <c r="J58" s="1269"/>
      <c r="K58" s="86" t="s">
        <v>510</v>
      </c>
      <c r="L58" s="87" t="s">
        <v>510</v>
      </c>
      <c r="M58" s="87" t="s">
        <v>510</v>
      </c>
      <c r="N58" s="87" t="s">
        <v>510</v>
      </c>
      <c r="O58" s="88" t="s">
        <v>510</v>
      </c>
    </row>
    <row r="59" spans="1:21" ht="24" customHeight="1" x14ac:dyDescent="0.15">
      <c r="B59" s="89"/>
      <c r="C59" s="89"/>
      <c r="D59" s="90" t="s">
        <v>29</v>
      </c>
      <c r="E59" s="91"/>
      <c r="F59" s="91"/>
      <c r="G59" s="91"/>
      <c r="H59" s="91"/>
      <c r="I59" s="91"/>
      <c r="J59" s="91"/>
      <c r="K59" s="91"/>
      <c r="L59" s="91"/>
      <c r="M59" s="91"/>
      <c r="N59" s="91"/>
      <c r="O59" s="91"/>
    </row>
    <row r="60" spans="1:21" ht="24" customHeight="1" x14ac:dyDescent="0.15">
      <c r="B60" s="92"/>
      <c r="C60" s="92"/>
      <c r="D60" s="90" t="s">
        <v>30</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28wXoiWtdJcBGdDShF+DKB/haMJu1Q8zSJ43vEHgDoWjAuZ5gI+DeoeRmKd9sAuQahmev3Ok4PH2YoIHeo00kA==" saltValue="5UzX7pnshpNfNcfB+Qgtv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3"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70" zoomScaleNormal="70"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551</v>
      </c>
      <c r="J40" s="100" t="s">
        <v>552</v>
      </c>
      <c r="K40" s="100" t="s">
        <v>553</v>
      </c>
      <c r="L40" s="100" t="s">
        <v>554</v>
      </c>
      <c r="M40" s="101" t="s">
        <v>555</v>
      </c>
    </row>
    <row r="41" spans="2:13" ht="27.75" customHeight="1" x14ac:dyDescent="0.15">
      <c r="B41" s="1290" t="s">
        <v>31</v>
      </c>
      <c r="C41" s="1291"/>
      <c r="D41" s="102"/>
      <c r="E41" s="1292" t="s">
        <v>32</v>
      </c>
      <c r="F41" s="1292"/>
      <c r="G41" s="1292"/>
      <c r="H41" s="1293"/>
      <c r="I41" s="103">
        <v>14765</v>
      </c>
      <c r="J41" s="104">
        <v>14826</v>
      </c>
      <c r="K41" s="104">
        <v>14215</v>
      </c>
      <c r="L41" s="104">
        <v>13959</v>
      </c>
      <c r="M41" s="105">
        <v>13888</v>
      </c>
    </row>
    <row r="42" spans="2:13" ht="27.75" customHeight="1" x14ac:dyDescent="0.15">
      <c r="B42" s="1280"/>
      <c r="C42" s="1281"/>
      <c r="D42" s="106"/>
      <c r="E42" s="1284" t="s">
        <v>33</v>
      </c>
      <c r="F42" s="1284"/>
      <c r="G42" s="1284"/>
      <c r="H42" s="1285"/>
      <c r="I42" s="107">
        <v>8</v>
      </c>
      <c r="J42" s="108">
        <v>6</v>
      </c>
      <c r="K42" s="108">
        <v>4</v>
      </c>
      <c r="L42" s="108">
        <v>2</v>
      </c>
      <c r="M42" s="109" t="s">
        <v>510</v>
      </c>
    </row>
    <row r="43" spans="2:13" ht="27.75" customHeight="1" x14ac:dyDescent="0.15">
      <c r="B43" s="1280"/>
      <c r="C43" s="1281"/>
      <c r="D43" s="106"/>
      <c r="E43" s="1284" t="s">
        <v>34</v>
      </c>
      <c r="F43" s="1284"/>
      <c r="G43" s="1284"/>
      <c r="H43" s="1285"/>
      <c r="I43" s="107">
        <v>5988</v>
      </c>
      <c r="J43" s="108">
        <v>5783</v>
      </c>
      <c r="K43" s="108">
        <v>5991</v>
      </c>
      <c r="L43" s="108">
        <v>6988</v>
      </c>
      <c r="M43" s="109">
        <v>5803</v>
      </c>
    </row>
    <row r="44" spans="2:13" ht="27.75" customHeight="1" x14ac:dyDescent="0.15">
      <c r="B44" s="1280"/>
      <c r="C44" s="1281"/>
      <c r="D44" s="106"/>
      <c r="E44" s="1284" t="s">
        <v>35</v>
      </c>
      <c r="F44" s="1284"/>
      <c r="G44" s="1284"/>
      <c r="H44" s="1285"/>
      <c r="I44" s="107">
        <v>867</v>
      </c>
      <c r="J44" s="108">
        <v>786</v>
      </c>
      <c r="K44" s="108">
        <v>727</v>
      </c>
      <c r="L44" s="108">
        <v>678</v>
      </c>
      <c r="M44" s="109">
        <v>576</v>
      </c>
    </row>
    <row r="45" spans="2:13" ht="27.75" customHeight="1" x14ac:dyDescent="0.15">
      <c r="B45" s="1280"/>
      <c r="C45" s="1281"/>
      <c r="D45" s="106"/>
      <c r="E45" s="1284" t="s">
        <v>36</v>
      </c>
      <c r="F45" s="1284"/>
      <c r="G45" s="1284"/>
      <c r="H45" s="1285"/>
      <c r="I45" s="107" t="s">
        <v>510</v>
      </c>
      <c r="J45" s="108" t="s">
        <v>510</v>
      </c>
      <c r="K45" s="108" t="s">
        <v>510</v>
      </c>
      <c r="L45" s="108" t="s">
        <v>510</v>
      </c>
      <c r="M45" s="109" t="s">
        <v>510</v>
      </c>
    </row>
    <row r="46" spans="2:13" ht="27.75" customHeight="1" x14ac:dyDescent="0.15">
      <c r="B46" s="1280"/>
      <c r="C46" s="1281"/>
      <c r="D46" s="110"/>
      <c r="E46" s="1284" t="s">
        <v>37</v>
      </c>
      <c r="F46" s="1284"/>
      <c r="G46" s="1284"/>
      <c r="H46" s="1285"/>
      <c r="I46" s="107">
        <v>248</v>
      </c>
      <c r="J46" s="108">
        <v>258</v>
      </c>
      <c r="K46" s="108">
        <v>264</v>
      </c>
      <c r="L46" s="108">
        <v>198</v>
      </c>
      <c r="M46" s="109">
        <v>173</v>
      </c>
    </row>
    <row r="47" spans="2:13" ht="27.75" customHeight="1" x14ac:dyDescent="0.15">
      <c r="B47" s="1280"/>
      <c r="C47" s="1281"/>
      <c r="D47" s="111"/>
      <c r="E47" s="1294" t="s">
        <v>38</v>
      </c>
      <c r="F47" s="1295"/>
      <c r="G47" s="1295"/>
      <c r="H47" s="1296"/>
      <c r="I47" s="107" t="s">
        <v>510</v>
      </c>
      <c r="J47" s="108" t="s">
        <v>510</v>
      </c>
      <c r="K47" s="108" t="s">
        <v>510</v>
      </c>
      <c r="L47" s="108" t="s">
        <v>510</v>
      </c>
      <c r="M47" s="109" t="s">
        <v>510</v>
      </c>
    </row>
    <row r="48" spans="2:13" ht="27.75" customHeight="1" x14ac:dyDescent="0.15">
      <c r="B48" s="1280"/>
      <c r="C48" s="1281"/>
      <c r="D48" s="106"/>
      <c r="E48" s="1284" t="s">
        <v>39</v>
      </c>
      <c r="F48" s="1284"/>
      <c r="G48" s="1284"/>
      <c r="H48" s="1285"/>
      <c r="I48" s="107" t="s">
        <v>510</v>
      </c>
      <c r="J48" s="108" t="s">
        <v>510</v>
      </c>
      <c r="K48" s="108" t="s">
        <v>510</v>
      </c>
      <c r="L48" s="108" t="s">
        <v>510</v>
      </c>
      <c r="M48" s="109" t="s">
        <v>510</v>
      </c>
    </row>
    <row r="49" spans="2:13" ht="27.75" customHeight="1" x14ac:dyDescent="0.15">
      <c r="B49" s="1282"/>
      <c r="C49" s="1283"/>
      <c r="D49" s="106"/>
      <c r="E49" s="1284" t="s">
        <v>40</v>
      </c>
      <c r="F49" s="1284"/>
      <c r="G49" s="1284"/>
      <c r="H49" s="1285"/>
      <c r="I49" s="107" t="s">
        <v>510</v>
      </c>
      <c r="J49" s="108" t="s">
        <v>510</v>
      </c>
      <c r="K49" s="108" t="s">
        <v>510</v>
      </c>
      <c r="L49" s="108" t="s">
        <v>510</v>
      </c>
      <c r="M49" s="109" t="s">
        <v>510</v>
      </c>
    </row>
    <row r="50" spans="2:13" ht="27.75" customHeight="1" x14ac:dyDescent="0.15">
      <c r="B50" s="1278" t="s">
        <v>41</v>
      </c>
      <c r="C50" s="1279"/>
      <c r="D50" s="112"/>
      <c r="E50" s="1284" t="s">
        <v>42</v>
      </c>
      <c r="F50" s="1284"/>
      <c r="G50" s="1284"/>
      <c r="H50" s="1285"/>
      <c r="I50" s="107">
        <v>6093</v>
      </c>
      <c r="J50" s="108">
        <v>6489</v>
      </c>
      <c r="K50" s="108">
        <v>5937</v>
      </c>
      <c r="L50" s="108">
        <v>6353</v>
      </c>
      <c r="M50" s="109">
        <v>6416</v>
      </c>
    </row>
    <row r="51" spans="2:13" ht="27.75" customHeight="1" x14ac:dyDescent="0.15">
      <c r="B51" s="1280"/>
      <c r="C51" s="1281"/>
      <c r="D51" s="106"/>
      <c r="E51" s="1284" t="s">
        <v>43</v>
      </c>
      <c r="F51" s="1284"/>
      <c r="G51" s="1284"/>
      <c r="H51" s="1285"/>
      <c r="I51" s="107">
        <v>746</v>
      </c>
      <c r="J51" s="108">
        <v>654</v>
      </c>
      <c r="K51" s="108">
        <v>583</v>
      </c>
      <c r="L51" s="108">
        <v>401</v>
      </c>
      <c r="M51" s="109">
        <v>320</v>
      </c>
    </row>
    <row r="52" spans="2:13" ht="27.75" customHeight="1" x14ac:dyDescent="0.15">
      <c r="B52" s="1282"/>
      <c r="C52" s="1283"/>
      <c r="D52" s="106"/>
      <c r="E52" s="1284" t="s">
        <v>44</v>
      </c>
      <c r="F52" s="1284"/>
      <c r="G52" s="1284"/>
      <c r="H52" s="1285"/>
      <c r="I52" s="107">
        <v>18240</v>
      </c>
      <c r="J52" s="108">
        <v>17991</v>
      </c>
      <c r="K52" s="108">
        <v>17691</v>
      </c>
      <c r="L52" s="108">
        <v>17563</v>
      </c>
      <c r="M52" s="109">
        <v>17314</v>
      </c>
    </row>
    <row r="53" spans="2:13" ht="27.75" customHeight="1" thickBot="1" x14ac:dyDescent="0.2">
      <c r="B53" s="1286" t="s">
        <v>45</v>
      </c>
      <c r="C53" s="1287"/>
      <c r="D53" s="113"/>
      <c r="E53" s="1288" t="s">
        <v>46</v>
      </c>
      <c r="F53" s="1288"/>
      <c r="G53" s="1288"/>
      <c r="H53" s="1289"/>
      <c r="I53" s="114">
        <v>-3202</v>
      </c>
      <c r="J53" s="115">
        <v>-3476</v>
      </c>
      <c r="K53" s="115">
        <v>-3009</v>
      </c>
      <c r="L53" s="115">
        <v>-2492</v>
      </c>
      <c r="M53" s="116">
        <v>-3609</v>
      </c>
    </row>
    <row r="54" spans="2:13" ht="27.75" customHeight="1" x14ac:dyDescent="0.15">
      <c r="B54" s="117" t="s">
        <v>47</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8IA8ekqYSb6BiR0lj8/tCP4QtpeqAoQPRZKTkZfIlfzw9trl2E5gjtjxVSRRJAFPQzkrU2klbZx7VapgHVeawA==" saltValue="yEDf+liyA7B2jDAtI9VR9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48</v>
      </c>
    </row>
    <row r="54" spans="2:8" ht="29.25" customHeight="1" thickBot="1" x14ac:dyDescent="0.25">
      <c r="B54" s="122" t="s">
        <v>1</v>
      </c>
      <c r="C54" s="123"/>
      <c r="D54" s="123"/>
      <c r="E54" s="124" t="s">
        <v>2</v>
      </c>
      <c r="F54" s="125" t="s">
        <v>553</v>
      </c>
      <c r="G54" s="125" t="s">
        <v>554</v>
      </c>
      <c r="H54" s="126" t="s">
        <v>555</v>
      </c>
    </row>
    <row r="55" spans="2:8" ht="52.5" customHeight="1" x14ac:dyDescent="0.15">
      <c r="B55" s="127"/>
      <c r="C55" s="1305" t="s">
        <v>49</v>
      </c>
      <c r="D55" s="1305"/>
      <c r="E55" s="1306"/>
      <c r="F55" s="128">
        <v>2169</v>
      </c>
      <c r="G55" s="128">
        <v>2590</v>
      </c>
      <c r="H55" s="129">
        <v>2607</v>
      </c>
    </row>
    <row r="56" spans="2:8" ht="52.5" customHeight="1" x14ac:dyDescent="0.15">
      <c r="B56" s="130"/>
      <c r="C56" s="1307" t="s">
        <v>50</v>
      </c>
      <c r="D56" s="1307"/>
      <c r="E56" s="1308"/>
      <c r="F56" s="131">
        <v>42</v>
      </c>
      <c r="G56" s="131">
        <v>42</v>
      </c>
      <c r="H56" s="132">
        <v>42</v>
      </c>
    </row>
    <row r="57" spans="2:8" ht="53.25" customHeight="1" x14ac:dyDescent="0.15">
      <c r="B57" s="130"/>
      <c r="C57" s="1309" t="s">
        <v>51</v>
      </c>
      <c r="D57" s="1309"/>
      <c r="E57" s="1310"/>
      <c r="F57" s="133">
        <v>3097</v>
      </c>
      <c r="G57" s="133">
        <v>2970</v>
      </c>
      <c r="H57" s="134">
        <v>2874</v>
      </c>
    </row>
    <row r="58" spans="2:8" ht="45.75" customHeight="1" x14ac:dyDescent="0.15">
      <c r="B58" s="135"/>
      <c r="C58" s="1297" t="s">
        <v>574</v>
      </c>
      <c r="D58" s="1298"/>
      <c r="E58" s="1299"/>
      <c r="F58" s="136">
        <v>1059</v>
      </c>
      <c r="G58" s="136">
        <v>1122</v>
      </c>
      <c r="H58" s="137">
        <v>1186</v>
      </c>
    </row>
    <row r="59" spans="2:8" ht="45.75" customHeight="1" x14ac:dyDescent="0.15">
      <c r="B59" s="135"/>
      <c r="C59" s="1297" t="s">
        <v>575</v>
      </c>
      <c r="D59" s="1298"/>
      <c r="E59" s="1299"/>
      <c r="F59" s="136">
        <v>813</v>
      </c>
      <c r="G59" s="136">
        <v>814</v>
      </c>
      <c r="H59" s="137">
        <v>930</v>
      </c>
    </row>
    <row r="60" spans="2:8" ht="45.75" customHeight="1" x14ac:dyDescent="0.15">
      <c r="B60" s="135"/>
      <c r="C60" s="1297" t="s">
        <v>576</v>
      </c>
      <c r="D60" s="1298"/>
      <c r="E60" s="1299"/>
      <c r="F60" s="136">
        <v>949</v>
      </c>
      <c r="G60" s="136">
        <v>891</v>
      </c>
      <c r="H60" s="137">
        <v>749</v>
      </c>
    </row>
    <row r="61" spans="2:8" ht="45.75" customHeight="1" x14ac:dyDescent="0.15">
      <c r="B61" s="135"/>
      <c r="C61" s="1297" t="s">
        <v>577</v>
      </c>
      <c r="D61" s="1298"/>
      <c r="E61" s="1299"/>
      <c r="F61" s="136" t="s">
        <v>578</v>
      </c>
      <c r="G61" s="136">
        <v>3</v>
      </c>
      <c r="H61" s="137">
        <v>8</v>
      </c>
    </row>
    <row r="62" spans="2:8" ht="45.75" customHeight="1" thickBot="1" x14ac:dyDescent="0.2">
      <c r="B62" s="138"/>
      <c r="C62" s="1300"/>
      <c r="D62" s="1301"/>
      <c r="E62" s="1302"/>
      <c r="F62" s="139"/>
      <c r="G62" s="139"/>
      <c r="H62" s="140"/>
    </row>
    <row r="63" spans="2:8" ht="52.5" customHeight="1" thickBot="1" x14ac:dyDescent="0.2">
      <c r="B63" s="141"/>
      <c r="C63" s="1303" t="s">
        <v>52</v>
      </c>
      <c r="D63" s="1303"/>
      <c r="E63" s="1304"/>
      <c r="F63" s="142">
        <v>5308</v>
      </c>
      <c r="G63" s="142">
        <v>5601</v>
      </c>
      <c r="H63" s="143">
        <v>5523</v>
      </c>
    </row>
    <row r="64" spans="2:8" ht="15" customHeight="1" x14ac:dyDescent="0.15"/>
  </sheetData>
  <sheetProtection algorithmName="SHA-512" hashValue="7g5pcwl1JvSkVjcIp2spcQAfeKdnMhrxbtmADUmIj37yQXQ3gf8EvbqyN6yevvJCg2mAYhvKlBNINK5T605YqQ==" saltValue="Ywh9DYW6XaSZI3oYmpxXi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70" zoomScaleNormal="70" zoomScaleSheetLayoutView="5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603</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603</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604</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605</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33" t="s">
        <v>606</v>
      </c>
      <c r="AO43" s="1334"/>
      <c r="AP43" s="1334"/>
      <c r="AQ43" s="1334"/>
      <c r="AR43" s="1334"/>
      <c r="AS43" s="1334"/>
      <c r="AT43" s="1334"/>
      <c r="AU43" s="1334"/>
      <c r="AV43" s="1334"/>
      <c r="AW43" s="1334"/>
      <c r="AX43" s="1334"/>
      <c r="AY43" s="1334"/>
      <c r="AZ43" s="1334"/>
      <c r="BA43" s="1334"/>
      <c r="BB43" s="1334"/>
      <c r="BC43" s="1334"/>
      <c r="BD43" s="1334"/>
      <c r="BE43" s="1334"/>
      <c r="BF43" s="1334"/>
      <c r="BG43" s="1334"/>
      <c r="BH43" s="1334"/>
      <c r="BI43" s="1334"/>
      <c r="BJ43" s="1334"/>
      <c r="BK43" s="1334"/>
      <c r="BL43" s="1334"/>
      <c r="BM43" s="1334"/>
      <c r="BN43" s="1334"/>
      <c r="BO43" s="1334"/>
      <c r="BP43" s="1334"/>
      <c r="BQ43" s="1334"/>
      <c r="BR43" s="1334"/>
      <c r="BS43" s="1334"/>
      <c r="BT43" s="1334"/>
      <c r="BU43" s="1334"/>
      <c r="BV43" s="1334"/>
      <c r="BW43" s="1334"/>
      <c r="BX43" s="1334"/>
      <c r="BY43" s="1334"/>
      <c r="BZ43" s="1334"/>
      <c r="CA43" s="1334"/>
      <c r="CB43" s="1334"/>
      <c r="CC43" s="1334"/>
      <c r="CD43" s="1334"/>
      <c r="CE43" s="1334"/>
      <c r="CF43" s="1334"/>
      <c r="CG43" s="1334"/>
      <c r="CH43" s="1334"/>
      <c r="CI43" s="1334"/>
      <c r="CJ43" s="1334"/>
      <c r="CK43" s="1334"/>
      <c r="CL43" s="1334"/>
      <c r="CM43" s="1334"/>
      <c r="CN43" s="1334"/>
      <c r="CO43" s="1334"/>
      <c r="CP43" s="1334"/>
      <c r="CQ43" s="1334"/>
      <c r="CR43" s="1334"/>
      <c r="CS43" s="1334"/>
      <c r="CT43" s="1334"/>
      <c r="CU43" s="1334"/>
      <c r="CV43" s="1334"/>
      <c r="CW43" s="1334"/>
      <c r="CX43" s="1334"/>
      <c r="CY43" s="1334"/>
      <c r="CZ43" s="1334"/>
      <c r="DA43" s="1334"/>
      <c r="DB43" s="1334"/>
      <c r="DC43" s="1335"/>
    </row>
    <row r="44" spans="2:109" x14ac:dyDescent="0.15">
      <c r="B44" s="397"/>
      <c r="AN44" s="1336"/>
      <c r="AO44" s="1337"/>
      <c r="AP44" s="1337"/>
      <c r="AQ44" s="1337"/>
      <c r="AR44" s="1337"/>
      <c r="AS44" s="1337"/>
      <c r="AT44" s="1337"/>
      <c r="AU44" s="1337"/>
      <c r="AV44" s="1337"/>
      <c r="AW44" s="1337"/>
      <c r="AX44" s="1337"/>
      <c r="AY44" s="1337"/>
      <c r="AZ44" s="1337"/>
      <c r="BA44" s="1337"/>
      <c r="BB44" s="1337"/>
      <c r="BC44" s="1337"/>
      <c r="BD44" s="1337"/>
      <c r="BE44" s="1337"/>
      <c r="BF44" s="1337"/>
      <c r="BG44" s="1337"/>
      <c r="BH44" s="1337"/>
      <c r="BI44" s="1337"/>
      <c r="BJ44" s="1337"/>
      <c r="BK44" s="1337"/>
      <c r="BL44" s="1337"/>
      <c r="BM44" s="1337"/>
      <c r="BN44" s="1337"/>
      <c r="BO44" s="1337"/>
      <c r="BP44" s="1337"/>
      <c r="BQ44" s="1337"/>
      <c r="BR44" s="1337"/>
      <c r="BS44" s="1337"/>
      <c r="BT44" s="1337"/>
      <c r="BU44" s="1337"/>
      <c r="BV44" s="1337"/>
      <c r="BW44" s="1337"/>
      <c r="BX44" s="1337"/>
      <c r="BY44" s="1337"/>
      <c r="BZ44" s="1337"/>
      <c r="CA44" s="1337"/>
      <c r="CB44" s="1337"/>
      <c r="CC44" s="1337"/>
      <c r="CD44" s="1337"/>
      <c r="CE44" s="1337"/>
      <c r="CF44" s="1337"/>
      <c r="CG44" s="1337"/>
      <c r="CH44" s="1337"/>
      <c r="CI44" s="1337"/>
      <c r="CJ44" s="1337"/>
      <c r="CK44" s="1337"/>
      <c r="CL44" s="1337"/>
      <c r="CM44" s="1337"/>
      <c r="CN44" s="1337"/>
      <c r="CO44" s="1337"/>
      <c r="CP44" s="1337"/>
      <c r="CQ44" s="1337"/>
      <c r="CR44" s="1337"/>
      <c r="CS44" s="1337"/>
      <c r="CT44" s="1337"/>
      <c r="CU44" s="1337"/>
      <c r="CV44" s="1337"/>
      <c r="CW44" s="1337"/>
      <c r="CX44" s="1337"/>
      <c r="CY44" s="1337"/>
      <c r="CZ44" s="1337"/>
      <c r="DA44" s="1337"/>
      <c r="DB44" s="1337"/>
      <c r="DC44" s="1338"/>
    </row>
    <row r="45" spans="2:109" x14ac:dyDescent="0.15">
      <c r="B45" s="397"/>
      <c r="AN45" s="1336"/>
      <c r="AO45" s="1337"/>
      <c r="AP45" s="1337"/>
      <c r="AQ45" s="1337"/>
      <c r="AR45" s="1337"/>
      <c r="AS45" s="1337"/>
      <c r="AT45" s="1337"/>
      <c r="AU45" s="1337"/>
      <c r="AV45" s="1337"/>
      <c r="AW45" s="1337"/>
      <c r="AX45" s="1337"/>
      <c r="AY45" s="1337"/>
      <c r="AZ45" s="1337"/>
      <c r="BA45" s="1337"/>
      <c r="BB45" s="1337"/>
      <c r="BC45" s="1337"/>
      <c r="BD45" s="1337"/>
      <c r="BE45" s="1337"/>
      <c r="BF45" s="1337"/>
      <c r="BG45" s="1337"/>
      <c r="BH45" s="1337"/>
      <c r="BI45" s="1337"/>
      <c r="BJ45" s="1337"/>
      <c r="BK45" s="1337"/>
      <c r="BL45" s="1337"/>
      <c r="BM45" s="1337"/>
      <c r="BN45" s="1337"/>
      <c r="BO45" s="1337"/>
      <c r="BP45" s="1337"/>
      <c r="BQ45" s="1337"/>
      <c r="BR45" s="1337"/>
      <c r="BS45" s="1337"/>
      <c r="BT45" s="1337"/>
      <c r="BU45" s="1337"/>
      <c r="BV45" s="1337"/>
      <c r="BW45" s="1337"/>
      <c r="BX45" s="1337"/>
      <c r="BY45" s="1337"/>
      <c r="BZ45" s="1337"/>
      <c r="CA45" s="1337"/>
      <c r="CB45" s="1337"/>
      <c r="CC45" s="1337"/>
      <c r="CD45" s="1337"/>
      <c r="CE45" s="1337"/>
      <c r="CF45" s="1337"/>
      <c r="CG45" s="1337"/>
      <c r="CH45" s="1337"/>
      <c r="CI45" s="1337"/>
      <c r="CJ45" s="1337"/>
      <c r="CK45" s="1337"/>
      <c r="CL45" s="1337"/>
      <c r="CM45" s="1337"/>
      <c r="CN45" s="1337"/>
      <c r="CO45" s="1337"/>
      <c r="CP45" s="1337"/>
      <c r="CQ45" s="1337"/>
      <c r="CR45" s="1337"/>
      <c r="CS45" s="1337"/>
      <c r="CT45" s="1337"/>
      <c r="CU45" s="1337"/>
      <c r="CV45" s="1337"/>
      <c r="CW45" s="1337"/>
      <c r="CX45" s="1337"/>
      <c r="CY45" s="1337"/>
      <c r="CZ45" s="1337"/>
      <c r="DA45" s="1337"/>
      <c r="DB45" s="1337"/>
      <c r="DC45" s="1338"/>
    </row>
    <row r="46" spans="2:109" x14ac:dyDescent="0.15">
      <c r="B46" s="397"/>
      <c r="AN46" s="1336"/>
      <c r="AO46" s="1337"/>
      <c r="AP46" s="1337"/>
      <c r="AQ46" s="1337"/>
      <c r="AR46" s="1337"/>
      <c r="AS46" s="1337"/>
      <c r="AT46" s="1337"/>
      <c r="AU46" s="1337"/>
      <c r="AV46" s="1337"/>
      <c r="AW46" s="1337"/>
      <c r="AX46" s="1337"/>
      <c r="AY46" s="1337"/>
      <c r="AZ46" s="1337"/>
      <c r="BA46" s="1337"/>
      <c r="BB46" s="1337"/>
      <c r="BC46" s="1337"/>
      <c r="BD46" s="1337"/>
      <c r="BE46" s="1337"/>
      <c r="BF46" s="1337"/>
      <c r="BG46" s="1337"/>
      <c r="BH46" s="1337"/>
      <c r="BI46" s="1337"/>
      <c r="BJ46" s="1337"/>
      <c r="BK46" s="1337"/>
      <c r="BL46" s="1337"/>
      <c r="BM46" s="1337"/>
      <c r="BN46" s="1337"/>
      <c r="BO46" s="1337"/>
      <c r="BP46" s="1337"/>
      <c r="BQ46" s="1337"/>
      <c r="BR46" s="1337"/>
      <c r="BS46" s="1337"/>
      <c r="BT46" s="1337"/>
      <c r="BU46" s="1337"/>
      <c r="BV46" s="1337"/>
      <c r="BW46" s="1337"/>
      <c r="BX46" s="1337"/>
      <c r="BY46" s="1337"/>
      <c r="BZ46" s="1337"/>
      <c r="CA46" s="1337"/>
      <c r="CB46" s="1337"/>
      <c r="CC46" s="1337"/>
      <c r="CD46" s="1337"/>
      <c r="CE46" s="1337"/>
      <c r="CF46" s="1337"/>
      <c r="CG46" s="1337"/>
      <c r="CH46" s="1337"/>
      <c r="CI46" s="1337"/>
      <c r="CJ46" s="1337"/>
      <c r="CK46" s="1337"/>
      <c r="CL46" s="1337"/>
      <c r="CM46" s="1337"/>
      <c r="CN46" s="1337"/>
      <c r="CO46" s="1337"/>
      <c r="CP46" s="1337"/>
      <c r="CQ46" s="1337"/>
      <c r="CR46" s="1337"/>
      <c r="CS46" s="1337"/>
      <c r="CT46" s="1337"/>
      <c r="CU46" s="1337"/>
      <c r="CV46" s="1337"/>
      <c r="CW46" s="1337"/>
      <c r="CX46" s="1337"/>
      <c r="CY46" s="1337"/>
      <c r="CZ46" s="1337"/>
      <c r="DA46" s="1337"/>
      <c r="DB46" s="1337"/>
      <c r="DC46" s="1338"/>
    </row>
    <row r="47" spans="2:109" x14ac:dyDescent="0.15">
      <c r="B47" s="397"/>
      <c r="AN47" s="1339"/>
      <c r="AO47" s="1340"/>
      <c r="AP47" s="1340"/>
      <c r="AQ47" s="1340"/>
      <c r="AR47" s="1340"/>
      <c r="AS47" s="1340"/>
      <c r="AT47" s="1340"/>
      <c r="AU47" s="1340"/>
      <c r="AV47" s="1340"/>
      <c r="AW47" s="1340"/>
      <c r="AX47" s="1340"/>
      <c r="AY47" s="1340"/>
      <c r="AZ47" s="1340"/>
      <c r="BA47" s="1340"/>
      <c r="BB47" s="1340"/>
      <c r="BC47" s="1340"/>
      <c r="BD47" s="1340"/>
      <c r="BE47" s="1340"/>
      <c r="BF47" s="1340"/>
      <c r="BG47" s="1340"/>
      <c r="BH47" s="1340"/>
      <c r="BI47" s="1340"/>
      <c r="BJ47" s="1340"/>
      <c r="BK47" s="1340"/>
      <c r="BL47" s="1340"/>
      <c r="BM47" s="1340"/>
      <c r="BN47" s="1340"/>
      <c r="BO47" s="1340"/>
      <c r="BP47" s="1340"/>
      <c r="BQ47" s="1340"/>
      <c r="BR47" s="1340"/>
      <c r="BS47" s="1340"/>
      <c r="BT47" s="1340"/>
      <c r="BU47" s="1340"/>
      <c r="BV47" s="1340"/>
      <c r="BW47" s="1340"/>
      <c r="BX47" s="1340"/>
      <c r="BY47" s="1340"/>
      <c r="BZ47" s="1340"/>
      <c r="CA47" s="1340"/>
      <c r="CB47" s="1340"/>
      <c r="CC47" s="1340"/>
      <c r="CD47" s="1340"/>
      <c r="CE47" s="1340"/>
      <c r="CF47" s="1340"/>
      <c r="CG47" s="1340"/>
      <c r="CH47" s="1340"/>
      <c r="CI47" s="1340"/>
      <c r="CJ47" s="1340"/>
      <c r="CK47" s="1340"/>
      <c r="CL47" s="1340"/>
      <c r="CM47" s="1340"/>
      <c r="CN47" s="1340"/>
      <c r="CO47" s="1340"/>
      <c r="CP47" s="1340"/>
      <c r="CQ47" s="1340"/>
      <c r="CR47" s="1340"/>
      <c r="CS47" s="1340"/>
      <c r="CT47" s="1340"/>
      <c r="CU47" s="1340"/>
      <c r="CV47" s="1340"/>
      <c r="CW47" s="1340"/>
      <c r="CX47" s="1340"/>
      <c r="CY47" s="1340"/>
      <c r="CZ47" s="1340"/>
      <c r="DA47" s="1340"/>
      <c r="DB47" s="1340"/>
      <c r="DC47" s="1341"/>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607</v>
      </c>
    </row>
    <row r="50" spans="1:109" x14ac:dyDescent="0.15">
      <c r="B50" s="397"/>
      <c r="G50" s="1317"/>
      <c r="H50" s="1317"/>
      <c r="I50" s="1317"/>
      <c r="J50" s="1317"/>
      <c r="K50" s="407"/>
      <c r="L50" s="407"/>
      <c r="M50" s="408"/>
      <c r="N50" s="408"/>
      <c r="AN50" s="1320"/>
      <c r="AO50" s="1321"/>
      <c r="AP50" s="1321"/>
      <c r="AQ50" s="1321"/>
      <c r="AR50" s="1321"/>
      <c r="AS50" s="1321"/>
      <c r="AT50" s="1321"/>
      <c r="AU50" s="1321"/>
      <c r="AV50" s="1321"/>
      <c r="AW50" s="1321"/>
      <c r="AX50" s="1321"/>
      <c r="AY50" s="1321"/>
      <c r="AZ50" s="1321"/>
      <c r="BA50" s="1321"/>
      <c r="BB50" s="1321"/>
      <c r="BC50" s="1321"/>
      <c r="BD50" s="1321"/>
      <c r="BE50" s="1321"/>
      <c r="BF50" s="1321"/>
      <c r="BG50" s="1321"/>
      <c r="BH50" s="1321"/>
      <c r="BI50" s="1321"/>
      <c r="BJ50" s="1321"/>
      <c r="BK50" s="1321"/>
      <c r="BL50" s="1321"/>
      <c r="BM50" s="1321"/>
      <c r="BN50" s="1321"/>
      <c r="BO50" s="1322"/>
      <c r="BP50" s="1316" t="s">
        <v>551</v>
      </c>
      <c r="BQ50" s="1316"/>
      <c r="BR50" s="1316"/>
      <c r="BS50" s="1316"/>
      <c r="BT50" s="1316"/>
      <c r="BU50" s="1316"/>
      <c r="BV50" s="1316"/>
      <c r="BW50" s="1316"/>
      <c r="BX50" s="1316" t="s">
        <v>552</v>
      </c>
      <c r="BY50" s="1316"/>
      <c r="BZ50" s="1316"/>
      <c r="CA50" s="1316"/>
      <c r="CB50" s="1316"/>
      <c r="CC50" s="1316"/>
      <c r="CD50" s="1316"/>
      <c r="CE50" s="1316"/>
      <c r="CF50" s="1316" t="s">
        <v>553</v>
      </c>
      <c r="CG50" s="1316"/>
      <c r="CH50" s="1316"/>
      <c r="CI50" s="1316"/>
      <c r="CJ50" s="1316"/>
      <c r="CK50" s="1316"/>
      <c r="CL50" s="1316"/>
      <c r="CM50" s="1316"/>
      <c r="CN50" s="1316" t="s">
        <v>554</v>
      </c>
      <c r="CO50" s="1316"/>
      <c r="CP50" s="1316"/>
      <c r="CQ50" s="1316"/>
      <c r="CR50" s="1316"/>
      <c r="CS50" s="1316"/>
      <c r="CT50" s="1316"/>
      <c r="CU50" s="1316"/>
      <c r="CV50" s="1316" t="s">
        <v>555</v>
      </c>
      <c r="CW50" s="1316"/>
      <c r="CX50" s="1316"/>
      <c r="CY50" s="1316"/>
      <c r="CZ50" s="1316"/>
      <c r="DA50" s="1316"/>
      <c r="DB50" s="1316"/>
      <c r="DC50" s="1316"/>
    </row>
    <row r="51" spans="1:109" ht="13.5" customHeight="1" x14ac:dyDescent="0.15">
      <c r="B51" s="397"/>
      <c r="G51" s="1319"/>
      <c r="H51" s="1319"/>
      <c r="I51" s="1332"/>
      <c r="J51" s="1332"/>
      <c r="K51" s="1318"/>
      <c r="L51" s="1318"/>
      <c r="M51" s="1318"/>
      <c r="N51" s="1318"/>
      <c r="AM51" s="406"/>
      <c r="AN51" s="1314" t="s">
        <v>608</v>
      </c>
      <c r="AO51" s="1314"/>
      <c r="AP51" s="1314"/>
      <c r="AQ51" s="1314"/>
      <c r="AR51" s="1314"/>
      <c r="AS51" s="1314"/>
      <c r="AT51" s="1314"/>
      <c r="AU51" s="1314"/>
      <c r="AV51" s="1314"/>
      <c r="AW51" s="1314"/>
      <c r="AX51" s="1314"/>
      <c r="AY51" s="1314"/>
      <c r="AZ51" s="1314"/>
      <c r="BA51" s="1314"/>
      <c r="BB51" s="1314" t="s">
        <v>609</v>
      </c>
      <c r="BC51" s="1314"/>
      <c r="BD51" s="1314"/>
      <c r="BE51" s="1314"/>
      <c r="BF51" s="1314"/>
      <c r="BG51" s="1314"/>
      <c r="BH51" s="1314"/>
      <c r="BI51" s="1314"/>
      <c r="BJ51" s="1314"/>
      <c r="BK51" s="1314"/>
      <c r="BL51" s="1314"/>
      <c r="BM51" s="1314"/>
      <c r="BN51" s="1314"/>
      <c r="BO51" s="1314"/>
      <c r="BP51" s="1311"/>
      <c r="BQ51" s="1311"/>
      <c r="BR51" s="1311"/>
      <c r="BS51" s="1311"/>
      <c r="BT51" s="1311"/>
      <c r="BU51" s="1311"/>
      <c r="BV51" s="1311"/>
      <c r="BW51" s="1311"/>
      <c r="BX51" s="1311"/>
      <c r="BY51" s="1311"/>
      <c r="BZ51" s="1311"/>
      <c r="CA51" s="1311"/>
      <c r="CB51" s="1311"/>
      <c r="CC51" s="1311"/>
      <c r="CD51" s="1311"/>
      <c r="CE51" s="1311"/>
      <c r="CF51" s="1311"/>
      <c r="CG51" s="1311"/>
      <c r="CH51" s="1311"/>
      <c r="CI51" s="1311"/>
      <c r="CJ51" s="1311"/>
      <c r="CK51" s="1311"/>
      <c r="CL51" s="1311"/>
      <c r="CM51" s="1311"/>
      <c r="CN51" s="1311"/>
      <c r="CO51" s="1311"/>
      <c r="CP51" s="1311"/>
      <c r="CQ51" s="1311"/>
      <c r="CR51" s="1311"/>
      <c r="CS51" s="1311"/>
      <c r="CT51" s="1311"/>
      <c r="CU51" s="1311"/>
      <c r="CV51" s="1311"/>
      <c r="CW51" s="1311"/>
      <c r="CX51" s="1311"/>
      <c r="CY51" s="1311"/>
      <c r="CZ51" s="1311"/>
      <c r="DA51" s="1311"/>
      <c r="DB51" s="1311"/>
      <c r="DC51" s="1311"/>
    </row>
    <row r="52" spans="1:109" x14ac:dyDescent="0.15">
      <c r="B52" s="397"/>
      <c r="G52" s="1319"/>
      <c r="H52" s="1319"/>
      <c r="I52" s="1332"/>
      <c r="J52" s="1332"/>
      <c r="K52" s="1318"/>
      <c r="L52" s="1318"/>
      <c r="M52" s="1318"/>
      <c r="N52" s="1318"/>
      <c r="AM52" s="406"/>
      <c r="AN52" s="1314"/>
      <c r="AO52" s="1314"/>
      <c r="AP52" s="1314"/>
      <c r="AQ52" s="1314"/>
      <c r="AR52" s="1314"/>
      <c r="AS52" s="1314"/>
      <c r="AT52" s="1314"/>
      <c r="AU52" s="1314"/>
      <c r="AV52" s="1314"/>
      <c r="AW52" s="1314"/>
      <c r="AX52" s="1314"/>
      <c r="AY52" s="1314"/>
      <c r="AZ52" s="1314"/>
      <c r="BA52" s="1314"/>
      <c r="BB52" s="1314"/>
      <c r="BC52" s="1314"/>
      <c r="BD52" s="1314"/>
      <c r="BE52" s="1314"/>
      <c r="BF52" s="1314"/>
      <c r="BG52" s="1314"/>
      <c r="BH52" s="1314"/>
      <c r="BI52" s="1314"/>
      <c r="BJ52" s="1314"/>
      <c r="BK52" s="1314"/>
      <c r="BL52" s="1314"/>
      <c r="BM52" s="1314"/>
      <c r="BN52" s="1314"/>
      <c r="BO52" s="1314"/>
      <c r="BP52" s="1311"/>
      <c r="BQ52" s="1311"/>
      <c r="BR52" s="1311"/>
      <c r="BS52" s="1311"/>
      <c r="BT52" s="1311"/>
      <c r="BU52" s="1311"/>
      <c r="BV52" s="1311"/>
      <c r="BW52" s="1311"/>
      <c r="BX52" s="1311"/>
      <c r="BY52" s="1311"/>
      <c r="BZ52" s="1311"/>
      <c r="CA52" s="1311"/>
      <c r="CB52" s="1311"/>
      <c r="CC52" s="1311"/>
      <c r="CD52" s="1311"/>
      <c r="CE52" s="1311"/>
      <c r="CF52" s="1311"/>
      <c r="CG52" s="1311"/>
      <c r="CH52" s="1311"/>
      <c r="CI52" s="1311"/>
      <c r="CJ52" s="1311"/>
      <c r="CK52" s="1311"/>
      <c r="CL52" s="1311"/>
      <c r="CM52" s="1311"/>
      <c r="CN52" s="1311"/>
      <c r="CO52" s="1311"/>
      <c r="CP52" s="1311"/>
      <c r="CQ52" s="1311"/>
      <c r="CR52" s="1311"/>
      <c r="CS52" s="1311"/>
      <c r="CT52" s="1311"/>
      <c r="CU52" s="1311"/>
      <c r="CV52" s="1311"/>
      <c r="CW52" s="1311"/>
      <c r="CX52" s="1311"/>
      <c r="CY52" s="1311"/>
      <c r="CZ52" s="1311"/>
      <c r="DA52" s="1311"/>
      <c r="DB52" s="1311"/>
      <c r="DC52" s="1311"/>
    </row>
    <row r="53" spans="1:109" x14ac:dyDescent="0.15">
      <c r="A53" s="405"/>
      <c r="B53" s="397"/>
      <c r="G53" s="1319"/>
      <c r="H53" s="1319"/>
      <c r="I53" s="1317"/>
      <c r="J53" s="1317"/>
      <c r="K53" s="1318"/>
      <c r="L53" s="1318"/>
      <c r="M53" s="1318"/>
      <c r="N53" s="1318"/>
      <c r="AM53" s="406"/>
      <c r="AN53" s="1314"/>
      <c r="AO53" s="1314"/>
      <c r="AP53" s="1314"/>
      <c r="AQ53" s="1314"/>
      <c r="AR53" s="1314"/>
      <c r="AS53" s="1314"/>
      <c r="AT53" s="1314"/>
      <c r="AU53" s="1314"/>
      <c r="AV53" s="1314"/>
      <c r="AW53" s="1314"/>
      <c r="AX53" s="1314"/>
      <c r="AY53" s="1314"/>
      <c r="AZ53" s="1314"/>
      <c r="BA53" s="1314"/>
      <c r="BB53" s="1314" t="s">
        <v>610</v>
      </c>
      <c r="BC53" s="1314"/>
      <c r="BD53" s="1314"/>
      <c r="BE53" s="1314"/>
      <c r="BF53" s="1314"/>
      <c r="BG53" s="1314"/>
      <c r="BH53" s="1314"/>
      <c r="BI53" s="1314"/>
      <c r="BJ53" s="1314"/>
      <c r="BK53" s="1314"/>
      <c r="BL53" s="1314"/>
      <c r="BM53" s="1314"/>
      <c r="BN53" s="1314"/>
      <c r="BO53" s="1314"/>
      <c r="BP53" s="1311">
        <v>49.2</v>
      </c>
      <c r="BQ53" s="1311"/>
      <c r="BR53" s="1311"/>
      <c r="BS53" s="1311"/>
      <c r="BT53" s="1311"/>
      <c r="BU53" s="1311"/>
      <c r="BV53" s="1311"/>
      <c r="BW53" s="1311"/>
      <c r="BX53" s="1311">
        <v>50.5</v>
      </c>
      <c r="BY53" s="1311"/>
      <c r="BZ53" s="1311"/>
      <c r="CA53" s="1311"/>
      <c r="CB53" s="1311"/>
      <c r="CC53" s="1311"/>
      <c r="CD53" s="1311"/>
      <c r="CE53" s="1311"/>
      <c r="CF53" s="1311">
        <v>52.3</v>
      </c>
      <c r="CG53" s="1311"/>
      <c r="CH53" s="1311"/>
      <c r="CI53" s="1311"/>
      <c r="CJ53" s="1311"/>
      <c r="CK53" s="1311"/>
      <c r="CL53" s="1311"/>
      <c r="CM53" s="1311"/>
      <c r="CN53" s="1311">
        <v>53.5</v>
      </c>
      <c r="CO53" s="1311"/>
      <c r="CP53" s="1311"/>
      <c r="CQ53" s="1311"/>
      <c r="CR53" s="1311"/>
      <c r="CS53" s="1311"/>
      <c r="CT53" s="1311"/>
      <c r="CU53" s="1311"/>
      <c r="CV53" s="1311">
        <v>54.9</v>
      </c>
      <c r="CW53" s="1311"/>
      <c r="CX53" s="1311"/>
      <c r="CY53" s="1311"/>
      <c r="CZ53" s="1311"/>
      <c r="DA53" s="1311"/>
      <c r="DB53" s="1311"/>
      <c r="DC53" s="1311"/>
    </row>
    <row r="54" spans="1:109" x14ac:dyDescent="0.15">
      <c r="A54" s="405"/>
      <c r="B54" s="397"/>
      <c r="G54" s="1319"/>
      <c r="H54" s="1319"/>
      <c r="I54" s="1317"/>
      <c r="J54" s="1317"/>
      <c r="K54" s="1318"/>
      <c r="L54" s="1318"/>
      <c r="M54" s="1318"/>
      <c r="N54" s="1318"/>
      <c r="AM54" s="406"/>
      <c r="AN54" s="1314"/>
      <c r="AO54" s="1314"/>
      <c r="AP54" s="1314"/>
      <c r="AQ54" s="1314"/>
      <c r="AR54" s="1314"/>
      <c r="AS54" s="1314"/>
      <c r="AT54" s="1314"/>
      <c r="AU54" s="1314"/>
      <c r="AV54" s="1314"/>
      <c r="AW54" s="1314"/>
      <c r="AX54" s="1314"/>
      <c r="AY54" s="1314"/>
      <c r="AZ54" s="1314"/>
      <c r="BA54" s="1314"/>
      <c r="BB54" s="1314"/>
      <c r="BC54" s="1314"/>
      <c r="BD54" s="1314"/>
      <c r="BE54" s="1314"/>
      <c r="BF54" s="1314"/>
      <c r="BG54" s="1314"/>
      <c r="BH54" s="1314"/>
      <c r="BI54" s="1314"/>
      <c r="BJ54" s="1314"/>
      <c r="BK54" s="1314"/>
      <c r="BL54" s="1314"/>
      <c r="BM54" s="1314"/>
      <c r="BN54" s="1314"/>
      <c r="BO54" s="1314"/>
      <c r="BP54" s="1311"/>
      <c r="BQ54" s="1311"/>
      <c r="BR54" s="1311"/>
      <c r="BS54" s="1311"/>
      <c r="BT54" s="1311"/>
      <c r="BU54" s="1311"/>
      <c r="BV54" s="1311"/>
      <c r="BW54" s="1311"/>
      <c r="BX54" s="1311"/>
      <c r="BY54" s="1311"/>
      <c r="BZ54" s="1311"/>
      <c r="CA54" s="1311"/>
      <c r="CB54" s="1311"/>
      <c r="CC54" s="1311"/>
      <c r="CD54" s="1311"/>
      <c r="CE54" s="1311"/>
      <c r="CF54" s="1311"/>
      <c r="CG54" s="1311"/>
      <c r="CH54" s="1311"/>
      <c r="CI54" s="1311"/>
      <c r="CJ54" s="1311"/>
      <c r="CK54" s="1311"/>
      <c r="CL54" s="1311"/>
      <c r="CM54" s="1311"/>
      <c r="CN54" s="1311"/>
      <c r="CO54" s="1311"/>
      <c r="CP54" s="1311"/>
      <c r="CQ54" s="1311"/>
      <c r="CR54" s="1311"/>
      <c r="CS54" s="1311"/>
      <c r="CT54" s="1311"/>
      <c r="CU54" s="1311"/>
      <c r="CV54" s="1311"/>
      <c r="CW54" s="1311"/>
      <c r="CX54" s="1311"/>
      <c r="CY54" s="1311"/>
      <c r="CZ54" s="1311"/>
      <c r="DA54" s="1311"/>
      <c r="DB54" s="1311"/>
      <c r="DC54" s="1311"/>
    </row>
    <row r="55" spans="1:109" x14ac:dyDescent="0.15">
      <c r="A55" s="405"/>
      <c r="B55" s="397"/>
      <c r="G55" s="1317"/>
      <c r="H55" s="1317"/>
      <c r="I55" s="1317"/>
      <c r="J55" s="1317"/>
      <c r="K55" s="1318"/>
      <c r="L55" s="1318"/>
      <c r="M55" s="1318"/>
      <c r="N55" s="1318"/>
      <c r="AN55" s="1316" t="s">
        <v>611</v>
      </c>
      <c r="AO55" s="1316"/>
      <c r="AP55" s="1316"/>
      <c r="AQ55" s="1316"/>
      <c r="AR55" s="1316"/>
      <c r="AS55" s="1316"/>
      <c r="AT55" s="1316"/>
      <c r="AU55" s="1316"/>
      <c r="AV55" s="1316"/>
      <c r="AW55" s="1316"/>
      <c r="AX55" s="1316"/>
      <c r="AY55" s="1316"/>
      <c r="AZ55" s="1316"/>
      <c r="BA55" s="1316"/>
      <c r="BB55" s="1314" t="s">
        <v>609</v>
      </c>
      <c r="BC55" s="1314"/>
      <c r="BD55" s="1314"/>
      <c r="BE55" s="1314"/>
      <c r="BF55" s="1314"/>
      <c r="BG55" s="1314"/>
      <c r="BH55" s="1314"/>
      <c r="BI55" s="1314"/>
      <c r="BJ55" s="1314"/>
      <c r="BK55" s="1314"/>
      <c r="BL55" s="1314"/>
      <c r="BM55" s="1314"/>
      <c r="BN55" s="1314"/>
      <c r="BO55" s="1314"/>
      <c r="BP55" s="1311">
        <v>35.299999999999997</v>
      </c>
      <c r="BQ55" s="1311"/>
      <c r="BR55" s="1311"/>
      <c r="BS55" s="1311"/>
      <c r="BT55" s="1311"/>
      <c r="BU55" s="1311"/>
      <c r="BV55" s="1311"/>
      <c r="BW55" s="1311"/>
      <c r="BX55" s="1311">
        <v>31.9</v>
      </c>
      <c r="BY55" s="1311"/>
      <c r="BZ55" s="1311"/>
      <c r="CA55" s="1311"/>
      <c r="CB55" s="1311"/>
      <c r="CC55" s="1311"/>
      <c r="CD55" s="1311"/>
      <c r="CE55" s="1311"/>
      <c r="CF55" s="1311">
        <v>24.2</v>
      </c>
      <c r="CG55" s="1311"/>
      <c r="CH55" s="1311"/>
      <c r="CI55" s="1311"/>
      <c r="CJ55" s="1311"/>
      <c r="CK55" s="1311"/>
      <c r="CL55" s="1311"/>
      <c r="CM55" s="1311"/>
      <c r="CN55" s="1311">
        <v>22.1</v>
      </c>
      <c r="CO55" s="1311"/>
      <c r="CP55" s="1311"/>
      <c r="CQ55" s="1311"/>
      <c r="CR55" s="1311"/>
      <c r="CS55" s="1311"/>
      <c r="CT55" s="1311"/>
      <c r="CU55" s="1311"/>
      <c r="CV55" s="1311">
        <v>20.399999999999999</v>
      </c>
      <c r="CW55" s="1311"/>
      <c r="CX55" s="1311"/>
      <c r="CY55" s="1311"/>
      <c r="CZ55" s="1311"/>
      <c r="DA55" s="1311"/>
      <c r="DB55" s="1311"/>
      <c r="DC55" s="1311"/>
    </row>
    <row r="56" spans="1:109" x14ac:dyDescent="0.15">
      <c r="A56" s="405"/>
      <c r="B56" s="397"/>
      <c r="G56" s="1317"/>
      <c r="H56" s="1317"/>
      <c r="I56" s="1317"/>
      <c r="J56" s="1317"/>
      <c r="K56" s="1318"/>
      <c r="L56" s="1318"/>
      <c r="M56" s="1318"/>
      <c r="N56" s="1318"/>
      <c r="AN56" s="1316"/>
      <c r="AO56" s="1316"/>
      <c r="AP56" s="1316"/>
      <c r="AQ56" s="1316"/>
      <c r="AR56" s="1316"/>
      <c r="AS56" s="1316"/>
      <c r="AT56" s="1316"/>
      <c r="AU56" s="1316"/>
      <c r="AV56" s="1316"/>
      <c r="AW56" s="1316"/>
      <c r="AX56" s="1316"/>
      <c r="AY56" s="1316"/>
      <c r="AZ56" s="1316"/>
      <c r="BA56" s="1316"/>
      <c r="BB56" s="1314"/>
      <c r="BC56" s="1314"/>
      <c r="BD56" s="1314"/>
      <c r="BE56" s="1314"/>
      <c r="BF56" s="1314"/>
      <c r="BG56" s="1314"/>
      <c r="BH56" s="1314"/>
      <c r="BI56" s="1314"/>
      <c r="BJ56" s="1314"/>
      <c r="BK56" s="1314"/>
      <c r="BL56" s="1314"/>
      <c r="BM56" s="1314"/>
      <c r="BN56" s="1314"/>
      <c r="BO56" s="1314"/>
      <c r="BP56" s="1311"/>
      <c r="BQ56" s="1311"/>
      <c r="BR56" s="1311"/>
      <c r="BS56" s="1311"/>
      <c r="BT56" s="1311"/>
      <c r="BU56" s="1311"/>
      <c r="BV56" s="1311"/>
      <c r="BW56" s="1311"/>
      <c r="BX56" s="1311"/>
      <c r="BY56" s="1311"/>
      <c r="BZ56" s="1311"/>
      <c r="CA56" s="1311"/>
      <c r="CB56" s="1311"/>
      <c r="CC56" s="1311"/>
      <c r="CD56" s="1311"/>
      <c r="CE56" s="1311"/>
      <c r="CF56" s="1311"/>
      <c r="CG56" s="1311"/>
      <c r="CH56" s="1311"/>
      <c r="CI56" s="1311"/>
      <c r="CJ56" s="1311"/>
      <c r="CK56" s="1311"/>
      <c r="CL56" s="1311"/>
      <c r="CM56" s="1311"/>
      <c r="CN56" s="1311"/>
      <c r="CO56" s="1311"/>
      <c r="CP56" s="1311"/>
      <c r="CQ56" s="1311"/>
      <c r="CR56" s="1311"/>
      <c r="CS56" s="1311"/>
      <c r="CT56" s="1311"/>
      <c r="CU56" s="1311"/>
      <c r="CV56" s="1311"/>
      <c r="CW56" s="1311"/>
      <c r="CX56" s="1311"/>
      <c r="CY56" s="1311"/>
      <c r="CZ56" s="1311"/>
      <c r="DA56" s="1311"/>
      <c r="DB56" s="1311"/>
      <c r="DC56" s="1311"/>
    </row>
    <row r="57" spans="1:109" s="405" customFormat="1" x14ac:dyDescent="0.15">
      <c r="B57" s="409"/>
      <c r="G57" s="1317"/>
      <c r="H57" s="1317"/>
      <c r="I57" s="1312"/>
      <c r="J57" s="1312"/>
      <c r="K57" s="1318"/>
      <c r="L57" s="1318"/>
      <c r="M57" s="1318"/>
      <c r="N57" s="1318"/>
      <c r="AM57" s="390"/>
      <c r="AN57" s="1316"/>
      <c r="AO57" s="1316"/>
      <c r="AP57" s="1316"/>
      <c r="AQ57" s="1316"/>
      <c r="AR57" s="1316"/>
      <c r="AS57" s="1316"/>
      <c r="AT57" s="1316"/>
      <c r="AU57" s="1316"/>
      <c r="AV57" s="1316"/>
      <c r="AW57" s="1316"/>
      <c r="AX57" s="1316"/>
      <c r="AY57" s="1316"/>
      <c r="AZ57" s="1316"/>
      <c r="BA57" s="1316"/>
      <c r="BB57" s="1314" t="s">
        <v>610</v>
      </c>
      <c r="BC57" s="1314"/>
      <c r="BD57" s="1314"/>
      <c r="BE57" s="1314"/>
      <c r="BF57" s="1314"/>
      <c r="BG57" s="1314"/>
      <c r="BH57" s="1314"/>
      <c r="BI57" s="1314"/>
      <c r="BJ57" s="1314"/>
      <c r="BK57" s="1314"/>
      <c r="BL57" s="1314"/>
      <c r="BM57" s="1314"/>
      <c r="BN57" s="1314"/>
      <c r="BO57" s="1314"/>
      <c r="BP57" s="1311">
        <v>60.4</v>
      </c>
      <c r="BQ57" s="1311"/>
      <c r="BR57" s="1311"/>
      <c r="BS57" s="1311"/>
      <c r="BT57" s="1311"/>
      <c r="BU57" s="1311"/>
      <c r="BV57" s="1311"/>
      <c r="BW57" s="1311"/>
      <c r="BX57" s="1311">
        <v>59.4</v>
      </c>
      <c r="BY57" s="1311"/>
      <c r="BZ57" s="1311"/>
      <c r="CA57" s="1311"/>
      <c r="CB57" s="1311"/>
      <c r="CC57" s="1311"/>
      <c r="CD57" s="1311"/>
      <c r="CE57" s="1311"/>
      <c r="CF57" s="1311">
        <v>60.2</v>
      </c>
      <c r="CG57" s="1311"/>
      <c r="CH57" s="1311"/>
      <c r="CI57" s="1311"/>
      <c r="CJ57" s="1311"/>
      <c r="CK57" s="1311"/>
      <c r="CL57" s="1311"/>
      <c r="CM57" s="1311"/>
      <c r="CN57" s="1311">
        <v>61.5</v>
      </c>
      <c r="CO57" s="1311"/>
      <c r="CP57" s="1311"/>
      <c r="CQ57" s="1311"/>
      <c r="CR57" s="1311"/>
      <c r="CS57" s="1311"/>
      <c r="CT57" s="1311"/>
      <c r="CU57" s="1311"/>
      <c r="CV57" s="1311">
        <v>62.8</v>
      </c>
      <c r="CW57" s="1311"/>
      <c r="CX57" s="1311"/>
      <c r="CY57" s="1311"/>
      <c r="CZ57" s="1311"/>
      <c r="DA57" s="1311"/>
      <c r="DB57" s="1311"/>
      <c r="DC57" s="1311"/>
      <c r="DD57" s="410"/>
      <c r="DE57" s="409"/>
    </row>
    <row r="58" spans="1:109" s="405" customFormat="1" x14ac:dyDescent="0.15">
      <c r="A58" s="390"/>
      <c r="B58" s="409"/>
      <c r="G58" s="1317"/>
      <c r="H58" s="1317"/>
      <c r="I58" s="1312"/>
      <c r="J58" s="1312"/>
      <c r="K58" s="1318"/>
      <c r="L58" s="1318"/>
      <c r="M58" s="1318"/>
      <c r="N58" s="1318"/>
      <c r="AM58" s="390"/>
      <c r="AN58" s="1316"/>
      <c r="AO58" s="1316"/>
      <c r="AP58" s="1316"/>
      <c r="AQ58" s="1316"/>
      <c r="AR58" s="1316"/>
      <c r="AS58" s="1316"/>
      <c r="AT58" s="1316"/>
      <c r="AU58" s="1316"/>
      <c r="AV58" s="1316"/>
      <c r="AW58" s="1316"/>
      <c r="AX58" s="1316"/>
      <c r="AY58" s="1316"/>
      <c r="AZ58" s="1316"/>
      <c r="BA58" s="1316"/>
      <c r="BB58" s="1314"/>
      <c r="BC58" s="1314"/>
      <c r="BD58" s="1314"/>
      <c r="BE58" s="1314"/>
      <c r="BF58" s="1314"/>
      <c r="BG58" s="1314"/>
      <c r="BH58" s="1314"/>
      <c r="BI58" s="1314"/>
      <c r="BJ58" s="1314"/>
      <c r="BK58" s="1314"/>
      <c r="BL58" s="1314"/>
      <c r="BM58" s="1314"/>
      <c r="BN58" s="1314"/>
      <c r="BO58" s="1314"/>
      <c r="BP58" s="1311"/>
      <c r="BQ58" s="1311"/>
      <c r="BR58" s="1311"/>
      <c r="BS58" s="1311"/>
      <c r="BT58" s="1311"/>
      <c r="BU58" s="1311"/>
      <c r="BV58" s="1311"/>
      <c r="BW58" s="1311"/>
      <c r="BX58" s="1311"/>
      <c r="BY58" s="1311"/>
      <c r="BZ58" s="1311"/>
      <c r="CA58" s="1311"/>
      <c r="CB58" s="1311"/>
      <c r="CC58" s="1311"/>
      <c r="CD58" s="1311"/>
      <c r="CE58" s="1311"/>
      <c r="CF58" s="1311"/>
      <c r="CG58" s="1311"/>
      <c r="CH58" s="1311"/>
      <c r="CI58" s="1311"/>
      <c r="CJ58" s="1311"/>
      <c r="CK58" s="1311"/>
      <c r="CL58" s="1311"/>
      <c r="CM58" s="1311"/>
      <c r="CN58" s="1311"/>
      <c r="CO58" s="1311"/>
      <c r="CP58" s="1311"/>
      <c r="CQ58" s="1311"/>
      <c r="CR58" s="1311"/>
      <c r="CS58" s="1311"/>
      <c r="CT58" s="1311"/>
      <c r="CU58" s="1311"/>
      <c r="CV58" s="1311"/>
      <c r="CW58" s="1311"/>
      <c r="CX58" s="1311"/>
      <c r="CY58" s="1311"/>
      <c r="CZ58" s="1311"/>
      <c r="DA58" s="1311"/>
      <c r="DB58" s="1311"/>
      <c r="DC58" s="1311"/>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612</v>
      </c>
    </row>
    <row r="64" spans="1:109" x14ac:dyDescent="0.15">
      <c r="B64" s="397"/>
      <c r="G64" s="404"/>
      <c r="I64" s="417"/>
      <c r="J64" s="417"/>
      <c r="K64" s="417"/>
      <c r="L64" s="417"/>
      <c r="M64" s="417"/>
      <c r="N64" s="418"/>
      <c r="AM64" s="404"/>
      <c r="AN64" s="404" t="s">
        <v>605</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23" t="s">
        <v>614</v>
      </c>
      <c r="AO65" s="1324"/>
      <c r="AP65" s="1324"/>
      <c r="AQ65" s="1324"/>
      <c r="AR65" s="1324"/>
      <c r="AS65" s="1324"/>
      <c r="AT65" s="1324"/>
      <c r="AU65" s="1324"/>
      <c r="AV65" s="1324"/>
      <c r="AW65" s="1324"/>
      <c r="AX65" s="1324"/>
      <c r="AY65" s="1324"/>
      <c r="AZ65" s="1324"/>
      <c r="BA65" s="1324"/>
      <c r="BB65" s="1324"/>
      <c r="BC65" s="1324"/>
      <c r="BD65" s="1324"/>
      <c r="BE65" s="1324"/>
      <c r="BF65" s="1324"/>
      <c r="BG65" s="1324"/>
      <c r="BH65" s="1324"/>
      <c r="BI65" s="1324"/>
      <c r="BJ65" s="1324"/>
      <c r="BK65" s="1324"/>
      <c r="BL65" s="1324"/>
      <c r="BM65" s="1324"/>
      <c r="BN65" s="1324"/>
      <c r="BO65" s="1324"/>
      <c r="BP65" s="1324"/>
      <c r="BQ65" s="1324"/>
      <c r="BR65" s="1324"/>
      <c r="BS65" s="1324"/>
      <c r="BT65" s="1324"/>
      <c r="BU65" s="1324"/>
      <c r="BV65" s="1324"/>
      <c r="BW65" s="1324"/>
      <c r="BX65" s="1324"/>
      <c r="BY65" s="1324"/>
      <c r="BZ65" s="1324"/>
      <c r="CA65" s="1324"/>
      <c r="CB65" s="1324"/>
      <c r="CC65" s="1324"/>
      <c r="CD65" s="1324"/>
      <c r="CE65" s="1324"/>
      <c r="CF65" s="1324"/>
      <c r="CG65" s="1324"/>
      <c r="CH65" s="1324"/>
      <c r="CI65" s="1324"/>
      <c r="CJ65" s="1324"/>
      <c r="CK65" s="1324"/>
      <c r="CL65" s="1324"/>
      <c r="CM65" s="1324"/>
      <c r="CN65" s="1324"/>
      <c r="CO65" s="1324"/>
      <c r="CP65" s="1324"/>
      <c r="CQ65" s="1324"/>
      <c r="CR65" s="1324"/>
      <c r="CS65" s="1324"/>
      <c r="CT65" s="1324"/>
      <c r="CU65" s="1324"/>
      <c r="CV65" s="1324"/>
      <c r="CW65" s="1324"/>
      <c r="CX65" s="1324"/>
      <c r="CY65" s="1324"/>
      <c r="CZ65" s="1324"/>
      <c r="DA65" s="1324"/>
      <c r="DB65" s="1324"/>
      <c r="DC65" s="1325"/>
    </row>
    <row r="66" spans="2:107" x14ac:dyDescent="0.15">
      <c r="B66" s="397"/>
      <c r="AN66" s="1326"/>
      <c r="AO66" s="1327"/>
      <c r="AP66" s="1327"/>
      <c r="AQ66" s="1327"/>
      <c r="AR66" s="1327"/>
      <c r="AS66" s="1327"/>
      <c r="AT66" s="1327"/>
      <c r="AU66" s="1327"/>
      <c r="AV66" s="1327"/>
      <c r="AW66" s="1327"/>
      <c r="AX66" s="1327"/>
      <c r="AY66" s="1327"/>
      <c r="AZ66" s="1327"/>
      <c r="BA66" s="1327"/>
      <c r="BB66" s="1327"/>
      <c r="BC66" s="1327"/>
      <c r="BD66" s="1327"/>
      <c r="BE66" s="1327"/>
      <c r="BF66" s="1327"/>
      <c r="BG66" s="1327"/>
      <c r="BH66" s="1327"/>
      <c r="BI66" s="1327"/>
      <c r="BJ66" s="1327"/>
      <c r="BK66" s="1327"/>
      <c r="BL66" s="1327"/>
      <c r="BM66" s="1327"/>
      <c r="BN66" s="1327"/>
      <c r="BO66" s="1327"/>
      <c r="BP66" s="1327"/>
      <c r="BQ66" s="1327"/>
      <c r="BR66" s="1327"/>
      <c r="BS66" s="1327"/>
      <c r="BT66" s="1327"/>
      <c r="BU66" s="1327"/>
      <c r="BV66" s="1327"/>
      <c r="BW66" s="1327"/>
      <c r="BX66" s="1327"/>
      <c r="BY66" s="1327"/>
      <c r="BZ66" s="1327"/>
      <c r="CA66" s="1327"/>
      <c r="CB66" s="1327"/>
      <c r="CC66" s="1327"/>
      <c r="CD66" s="1327"/>
      <c r="CE66" s="1327"/>
      <c r="CF66" s="1327"/>
      <c r="CG66" s="1327"/>
      <c r="CH66" s="1327"/>
      <c r="CI66" s="1327"/>
      <c r="CJ66" s="1327"/>
      <c r="CK66" s="1327"/>
      <c r="CL66" s="1327"/>
      <c r="CM66" s="1327"/>
      <c r="CN66" s="1327"/>
      <c r="CO66" s="1327"/>
      <c r="CP66" s="1327"/>
      <c r="CQ66" s="1327"/>
      <c r="CR66" s="1327"/>
      <c r="CS66" s="1327"/>
      <c r="CT66" s="1327"/>
      <c r="CU66" s="1327"/>
      <c r="CV66" s="1327"/>
      <c r="CW66" s="1327"/>
      <c r="CX66" s="1327"/>
      <c r="CY66" s="1327"/>
      <c r="CZ66" s="1327"/>
      <c r="DA66" s="1327"/>
      <c r="DB66" s="1327"/>
      <c r="DC66" s="1328"/>
    </row>
    <row r="67" spans="2:107" x14ac:dyDescent="0.15">
      <c r="B67" s="397"/>
      <c r="AN67" s="1326"/>
      <c r="AO67" s="1327"/>
      <c r="AP67" s="1327"/>
      <c r="AQ67" s="1327"/>
      <c r="AR67" s="1327"/>
      <c r="AS67" s="1327"/>
      <c r="AT67" s="1327"/>
      <c r="AU67" s="1327"/>
      <c r="AV67" s="1327"/>
      <c r="AW67" s="1327"/>
      <c r="AX67" s="1327"/>
      <c r="AY67" s="1327"/>
      <c r="AZ67" s="1327"/>
      <c r="BA67" s="1327"/>
      <c r="BB67" s="1327"/>
      <c r="BC67" s="1327"/>
      <c r="BD67" s="1327"/>
      <c r="BE67" s="1327"/>
      <c r="BF67" s="1327"/>
      <c r="BG67" s="1327"/>
      <c r="BH67" s="1327"/>
      <c r="BI67" s="1327"/>
      <c r="BJ67" s="1327"/>
      <c r="BK67" s="1327"/>
      <c r="BL67" s="1327"/>
      <c r="BM67" s="1327"/>
      <c r="BN67" s="1327"/>
      <c r="BO67" s="1327"/>
      <c r="BP67" s="1327"/>
      <c r="BQ67" s="1327"/>
      <c r="BR67" s="1327"/>
      <c r="BS67" s="1327"/>
      <c r="BT67" s="1327"/>
      <c r="BU67" s="1327"/>
      <c r="BV67" s="1327"/>
      <c r="BW67" s="1327"/>
      <c r="BX67" s="1327"/>
      <c r="BY67" s="1327"/>
      <c r="BZ67" s="1327"/>
      <c r="CA67" s="1327"/>
      <c r="CB67" s="1327"/>
      <c r="CC67" s="1327"/>
      <c r="CD67" s="1327"/>
      <c r="CE67" s="1327"/>
      <c r="CF67" s="1327"/>
      <c r="CG67" s="1327"/>
      <c r="CH67" s="1327"/>
      <c r="CI67" s="1327"/>
      <c r="CJ67" s="1327"/>
      <c r="CK67" s="1327"/>
      <c r="CL67" s="1327"/>
      <c r="CM67" s="1327"/>
      <c r="CN67" s="1327"/>
      <c r="CO67" s="1327"/>
      <c r="CP67" s="1327"/>
      <c r="CQ67" s="1327"/>
      <c r="CR67" s="1327"/>
      <c r="CS67" s="1327"/>
      <c r="CT67" s="1327"/>
      <c r="CU67" s="1327"/>
      <c r="CV67" s="1327"/>
      <c r="CW67" s="1327"/>
      <c r="CX67" s="1327"/>
      <c r="CY67" s="1327"/>
      <c r="CZ67" s="1327"/>
      <c r="DA67" s="1327"/>
      <c r="DB67" s="1327"/>
      <c r="DC67" s="1328"/>
    </row>
    <row r="68" spans="2:107" x14ac:dyDescent="0.15">
      <c r="B68" s="397"/>
      <c r="AN68" s="1326"/>
      <c r="AO68" s="1327"/>
      <c r="AP68" s="1327"/>
      <c r="AQ68" s="1327"/>
      <c r="AR68" s="1327"/>
      <c r="AS68" s="1327"/>
      <c r="AT68" s="1327"/>
      <c r="AU68" s="1327"/>
      <c r="AV68" s="1327"/>
      <c r="AW68" s="1327"/>
      <c r="AX68" s="1327"/>
      <c r="AY68" s="1327"/>
      <c r="AZ68" s="1327"/>
      <c r="BA68" s="1327"/>
      <c r="BB68" s="1327"/>
      <c r="BC68" s="1327"/>
      <c r="BD68" s="1327"/>
      <c r="BE68" s="1327"/>
      <c r="BF68" s="1327"/>
      <c r="BG68" s="1327"/>
      <c r="BH68" s="1327"/>
      <c r="BI68" s="1327"/>
      <c r="BJ68" s="1327"/>
      <c r="BK68" s="1327"/>
      <c r="BL68" s="1327"/>
      <c r="BM68" s="1327"/>
      <c r="BN68" s="1327"/>
      <c r="BO68" s="1327"/>
      <c r="BP68" s="1327"/>
      <c r="BQ68" s="1327"/>
      <c r="BR68" s="1327"/>
      <c r="BS68" s="1327"/>
      <c r="BT68" s="1327"/>
      <c r="BU68" s="1327"/>
      <c r="BV68" s="1327"/>
      <c r="BW68" s="1327"/>
      <c r="BX68" s="1327"/>
      <c r="BY68" s="1327"/>
      <c r="BZ68" s="1327"/>
      <c r="CA68" s="1327"/>
      <c r="CB68" s="1327"/>
      <c r="CC68" s="1327"/>
      <c r="CD68" s="1327"/>
      <c r="CE68" s="1327"/>
      <c r="CF68" s="1327"/>
      <c r="CG68" s="1327"/>
      <c r="CH68" s="1327"/>
      <c r="CI68" s="1327"/>
      <c r="CJ68" s="1327"/>
      <c r="CK68" s="1327"/>
      <c r="CL68" s="1327"/>
      <c r="CM68" s="1327"/>
      <c r="CN68" s="1327"/>
      <c r="CO68" s="1327"/>
      <c r="CP68" s="1327"/>
      <c r="CQ68" s="1327"/>
      <c r="CR68" s="1327"/>
      <c r="CS68" s="1327"/>
      <c r="CT68" s="1327"/>
      <c r="CU68" s="1327"/>
      <c r="CV68" s="1327"/>
      <c r="CW68" s="1327"/>
      <c r="CX68" s="1327"/>
      <c r="CY68" s="1327"/>
      <c r="CZ68" s="1327"/>
      <c r="DA68" s="1327"/>
      <c r="DB68" s="1327"/>
      <c r="DC68" s="1328"/>
    </row>
    <row r="69" spans="2:107" x14ac:dyDescent="0.15">
      <c r="B69" s="397"/>
      <c r="AN69" s="1329"/>
      <c r="AO69" s="1330"/>
      <c r="AP69" s="1330"/>
      <c r="AQ69" s="1330"/>
      <c r="AR69" s="1330"/>
      <c r="AS69" s="1330"/>
      <c r="AT69" s="1330"/>
      <c r="AU69" s="1330"/>
      <c r="AV69" s="1330"/>
      <c r="AW69" s="1330"/>
      <c r="AX69" s="1330"/>
      <c r="AY69" s="1330"/>
      <c r="AZ69" s="1330"/>
      <c r="BA69" s="1330"/>
      <c r="BB69" s="1330"/>
      <c r="BC69" s="1330"/>
      <c r="BD69" s="1330"/>
      <c r="BE69" s="1330"/>
      <c r="BF69" s="1330"/>
      <c r="BG69" s="1330"/>
      <c r="BH69" s="1330"/>
      <c r="BI69" s="1330"/>
      <c r="BJ69" s="1330"/>
      <c r="BK69" s="1330"/>
      <c r="BL69" s="1330"/>
      <c r="BM69" s="1330"/>
      <c r="BN69" s="1330"/>
      <c r="BO69" s="1330"/>
      <c r="BP69" s="1330"/>
      <c r="BQ69" s="1330"/>
      <c r="BR69" s="1330"/>
      <c r="BS69" s="1330"/>
      <c r="BT69" s="1330"/>
      <c r="BU69" s="1330"/>
      <c r="BV69" s="1330"/>
      <c r="BW69" s="1330"/>
      <c r="BX69" s="1330"/>
      <c r="BY69" s="1330"/>
      <c r="BZ69" s="1330"/>
      <c r="CA69" s="1330"/>
      <c r="CB69" s="1330"/>
      <c r="CC69" s="1330"/>
      <c r="CD69" s="1330"/>
      <c r="CE69" s="1330"/>
      <c r="CF69" s="1330"/>
      <c r="CG69" s="1330"/>
      <c r="CH69" s="1330"/>
      <c r="CI69" s="1330"/>
      <c r="CJ69" s="1330"/>
      <c r="CK69" s="1330"/>
      <c r="CL69" s="1330"/>
      <c r="CM69" s="1330"/>
      <c r="CN69" s="1330"/>
      <c r="CO69" s="1330"/>
      <c r="CP69" s="1330"/>
      <c r="CQ69" s="1330"/>
      <c r="CR69" s="1330"/>
      <c r="CS69" s="1330"/>
      <c r="CT69" s="1330"/>
      <c r="CU69" s="1330"/>
      <c r="CV69" s="1330"/>
      <c r="CW69" s="1330"/>
      <c r="CX69" s="1330"/>
      <c r="CY69" s="1330"/>
      <c r="CZ69" s="1330"/>
      <c r="DA69" s="1330"/>
      <c r="DB69" s="1330"/>
      <c r="DC69" s="1331"/>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607</v>
      </c>
    </row>
    <row r="72" spans="2:107" x14ac:dyDescent="0.15">
      <c r="B72" s="397"/>
      <c r="G72" s="1317"/>
      <c r="H72" s="1317"/>
      <c r="I72" s="1317"/>
      <c r="J72" s="1317"/>
      <c r="K72" s="407"/>
      <c r="L72" s="407"/>
      <c r="M72" s="408"/>
      <c r="N72" s="408"/>
      <c r="AN72" s="1320"/>
      <c r="AO72" s="1321"/>
      <c r="AP72" s="1321"/>
      <c r="AQ72" s="1321"/>
      <c r="AR72" s="1321"/>
      <c r="AS72" s="1321"/>
      <c r="AT72" s="1321"/>
      <c r="AU72" s="1321"/>
      <c r="AV72" s="1321"/>
      <c r="AW72" s="1321"/>
      <c r="AX72" s="1321"/>
      <c r="AY72" s="1321"/>
      <c r="AZ72" s="1321"/>
      <c r="BA72" s="1321"/>
      <c r="BB72" s="1321"/>
      <c r="BC72" s="1321"/>
      <c r="BD72" s="1321"/>
      <c r="BE72" s="1321"/>
      <c r="BF72" s="1321"/>
      <c r="BG72" s="1321"/>
      <c r="BH72" s="1321"/>
      <c r="BI72" s="1321"/>
      <c r="BJ72" s="1321"/>
      <c r="BK72" s="1321"/>
      <c r="BL72" s="1321"/>
      <c r="BM72" s="1321"/>
      <c r="BN72" s="1321"/>
      <c r="BO72" s="1322"/>
      <c r="BP72" s="1316" t="s">
        <v>551</v>
      </c>
      <c r="BQ72" s="1316"/>
      <c r="BR72" s="1316"/>
      <c r="BS72" s="1316"/>
      <c r="BT72" s="1316"/>
      <c r="BU72" s="1316"/>
      <c r="BV72" s="1316"/>
      <c r="BW72" s="1316"/>
      <c r="BX72" s="1316" t="s">
        <v>552</v>
      </c>
      <c r="BY72" s="1316"/>
      <c r="BZ72" s="1316"/>
      <c r="CA72" s="1316"/>
      <c r="CB72" s="1316"/>
      <c r="CC72" s="1316"/>
      <c r="CD72" s="1316"/>
      <c r="CE72" s="1316"/>
      <c r="CF72" s="1316" t="s">
        <v>553</v>
      </c>
      <c r="CG72" s="1316"/>
      <c r="CH72" s="1316"/>
      <c r="CI72" s="1316"/>
      <c r="CJ72" s="1316"/>
      <c r="CK72" s="1316"/>
      <c r="CL72" s="1316"/>
      <c r="CM72" s="1316"/>
      <c r="CN72" s="1316" t="s">
        <v>554</v>
      </c>
      <c r="CO72" s="1316"/>
      <c r="CP72" s="1316"/>
      <c r="CQ72" s="1316"/>
      <c r="CR72" s="1316"/>
      <c r="CS72" s="1316"/>
      <c r="CT72" s="1316"/>
      <c r="CU72" s="1316"/>
      <c r="CV72" s="1316" t="s">
        <v>555</v>
      </c>
      <c r="CW72" s="1316"/>
      <c r="CX72" s="1316"/>
      <c r="CY72" s="1316"/>
      <c r="CZ72" s="1316"/>
      <c r="DA72" s="1316"/>
      <c r="DB72" s="1316"/>
      <c r="DC72" s="1316"/>
    </row>
    <row r="73" spans="2:107" x14ac:dyDescent="0.15">
      <c r="B73" s="397"/>
      <c r="G73" s="1319"/>
      <c r="H73" s="1319"/>
      <c r="I73" s="1319"/>
      <c r="J73" s="1319"/>
      <c r="K73" s="1315"/>
      <c r="L73" s="1315"/>
      <c r="M73" s="1315"/>
      <c r="N73" s="1315"/>
      <c r="AM73" s="406"/>
      <c r="AN73" s="1314" t="s">
        <v>608</v>
      </c>
      <c r="AO73" s="1314"/>
      <c r="AP73" s="1314"/>
      <c r="AQ73" s="1314"/>
      <c r="AR73" s="1314"/>
      <c r="AS73" s="1314"/>
      <c r="AT73" s="1314"/>
      <c r="AU73" s="1314"/>
      <c r="AV73" s="1314"/>
      <c r="AW73" s="1314"/>
      <c r="AX73" s="1314"/>
      <c r="AY73" s="1314"/>
      <c r="AZ73" s="1314"/>
      <c r="BA73" s="1314"/>
      <c r="BB73" s="1314" t="s">
        <v>609</v>
      </c>
      <c r="BC73" s="1314"/>
      <c r="BD73" s="1314"/>
      <c r="BE73" s="1314"/>
      <c r="BF73" s="1314"/>
      <c r="BG73" s="1314"/>
      <c r="BH73" s="1314"/>
      <c r="BI73" s="1314"/>
      <c r="BJ73" s="1314"/>
      <c r="BK73" s="1314"/>
      <c r="BL73" s="1314"/>
      <c r="BM73" s="1314"/>
      <c r="BN73" s="1314"/>
      <c r="BO73" s="1314"/>
      <c r="BP73" s="1311"/>
      <c r="BQ73" s="1311"/>
      <c r="BR73" s="1311"/>
      <c r="BS73" s="1311"/>
      <c r="BT73" s="1311"/>
      <c r="BU73" s="1311"/>
      <c r="BV73" s="1311"/>
      <c r="BW73" s="1311"/>
      <c r="BX73" s="1311"/>
      <c r="BY73" s="1311"/>
      <c r="BZ73" s="1311"/>
      <c r="CA73" s="1311"/>
      <c r="CB73" s="1311"/>
      <c r="CC73" s="1311"/>
      <c r="CD73" s="1311"/>
      <c r="CE73" s="1311"/>
      <c r="CF73" s="1311"/>
      <c r="CG73" s="1311"/>
      <c r="CH73" s="1311"/>
      <c r="CI73" s="1311"/>
      <c r="CJ73" s="1311"/>
      <c r="CK73" s="1311"/>
      <c r="CL73" s="1311"/>
      <c r="CM73" s="1311"/>
      <c r="CN73" s="1311"/>
      <c r="CO73" s="1311"/>
      <c r="CP73" s="1311"/>
      <c r="CQ73" s="1311"/>
      <c r="CR73" s="1311"/>
      <c r="CS73" s="1311"/>
      <c r="CT73" s="1311"/>
      <c r="CU73" s="1311"/>
      <c r="CV73" s="1311"/>
      <c r="CW73" s="1311"/>
      <c r="CX73" s="1311"/>
      <c r="CY73" s="1311"/>
      <c r="CZ73" s="1311"/>
      <c r="DA73" s="1311"/>
      <c r="DB73" s="1311"/>
      <c r="DC73" s="1311"/>
    </row>
    <row r="74" spans="2:107" x14ac:dyDescent="0.15">
      <c r="B74" s="397"/>
      <c r="G74" s="1319"/>
      <c r="H74" s="1319"/>
      <c r="I74" s="1319"/>
      <c r="J74" s="1319"/>
      <c r="K74" s="1315"/>
      <c r="L74" s="1315"/>
      <c r="M74" s="1315"/>
      <c r="N74" s="1315"/>
      <c r="AM74" s="406"/>
      <c r="AN74" s="1314"/>
      <c r="AO74" s="1314"/>
      <c r="AP74" s="1314"/>
      <c r="AQ74" s="1314"/>
      <c r="AR74" s="1314"/>
      <c r="AS74" s="1314"/>
      <c r="AT74" s="1314"/>
      <c r="AU74" s="1314"/>
      <c r="AV74" s="1314"/>
      <c r="AW74" s="1314"/>
      <c r="AX74" s="1314"/>
      <c r="AY74" s="1314"/>
      <c r="AZ74" s="1314"/>
      <c r="BA74" s="1314"/>
      <c r="BB74" s="1314"/>
      <c r="BC74" s="1314"/>
      <c r="BD74" s="1314"/>
      <c r="BE74" s="1314"/>
      <c r="BF74" s="1314"/>
      <c r="BG74" s="1314"/>
      <c r="BH74" s="1314"/>
      <c r="BI74" s="1314"/>
      <c r="BJ74" s="1314"/>
      <c r="BK74" s="1314"/>
      <c r="BL74" s="1314"/>
      <c r="BM74" s="1314"/>
      <c r="BN74" s="1314"/>
      <c r="BO74" s="1314"/>
      <c r="BP74" s="1311"/>
      <c r="BQ74" s="1311"/>
      <c r="BR74" s="1311"/>
      <c r="BS74" s="1311"/>
      <c r="BT74" s="1311"/>
      <c r="BU74" s="1311"/>
      <c r="BV74" s="1311"/>
      <c r="BW74" s="1311"/>
      <c r="BX74" s="1311"/>
      <c r="BY74" s="1311"/>
      <c r="BZ74" s="1311"/>
      <c r="CA74" s="1311"/>
      <c r="CB74" s="1311"/>
      <c r="CC74" s="1311"/>
      <c r="CD74" s="1311"/>
      <c r="CE74" s="1311"/>
      <c r="CF74" s="1311"/>
      <c r="CG74" s="1311"/>
      <c r="CH74" s="1311"/>
      <c r="CI74" s="1311"/>
      <c r="CJ74" s="1311"/>
      <c r="CK74" s="1311"/>
      <c r="CL74" s="1311"/>
      <c r="CM74" s="1311"/>
      <c r="CN74" s="1311"/>
      <c r="CO74" s="1311"/>
      <c r="CP74" s="1311"/>
      <c r="CQ74" s="1311"/>
      <c r="CR74" s="1311"/>
      <c r="CS74" s="1311"/>
      <c r="CT74" s="1311"/>
      <c r="CU74" s="1311"/>
      <c r="CV74" s="1311"/>
      <c r="CW74" s="1311"/>
      <c r="CX74" s="1311"/>
      <c r="CY74" s="1311"/>
      <c r="CZ74" s="1311"/>
      <c r="DA74" s="1311"/>
      <c r="DB74" s="1311"/>
      <c r="DC74" s="1311"/>
    </row>
    <row r="75" spans="2:107" x14ac:dyDescent="0.15">
      <c r="B75" s="397"/>
      <c r="G75" s="1319"/>
      <c r="H75" s="1319"/>
      <c r="I75" s="1317"/>
      <c r="J75" s="1317"/>
      <c r="K75" s="1318"/>
      <c r="L75" s="1318"/>
      <c r="M75" s="1318"/>
      <c r="N75" s="1318"/>
      <c r="AM75" s="406"/>
      <c r="AN75" s="1314"/>
      <c r="AO75" s="1314"/>
      <c r="AP75" s="1314"/>
      <c r="AQ75" s="1314"/>
      <c r="AR75" s="1314"/>
      <c r="AS75" s="1314"/>
      <c r="AT75" s="1314"/>
      <c r="AU75" s="1314"/>
      <c r="AV75" s="1314"/>
      <c r="AW75" s="1314"/>
      <c r="AX75" s="1314"/>
      <c r="AY75" s="1314"/>
      <c r="AZ75" s="1314"/>
      <c r="BA75" s="1314"/>
      <c r="BB75" s="1314" t="s">
        <v>613</v>
      </c>
      <c r="BC75" s="1314"/>
      <c r="BD75" s="1314"/>
      <c r="BE75" s="1314"/>
      <c r="BF75" s="1314"/>
      <c r="BG75" s="1314"/>
      <c r="BH75" s="1314"/>
      <c r="BI75" s="1314"/>
      <c r="BJ75" s="1314"/>
      <c r="BK75" s="1314"/>
      <c r="BL75" s="1314"/>
      <c r="BM75" s="1314"/>
      <c r="BN75" s="1314"/>
      <c r="BO75" s="1314"/>
      <c r="BP75" s="1311">
        <v>5.0999999999999996</v>
      </c>
      <c r="BQ75" s="1311"/>
      <c r="BR75" s="1311"/>
      <c r="BS75" s="1311"/>
      <c r="BT75" s="1311"/>
      <c r="BU75" s="1311"/>
      <c r="BV75" s="1311"/>
      <c r="BW75" s="1311"/>
      <c r="BX75" s="1311">
        <v>5.3</v>
      </c>
      <c r="BY75" s="1311"/>
      <c r="BZ75" s="1311"/>
      <c r="CA75" s="1311"/>
      <c r="CB75" s="1311"/>
      <c r="CC75" s="1311"/>
      <c r="CD75" s="1311"/>
      <c r="CE75" s="1311"/>
      <c r="CF75" s="1311">
        <v>5.5</v>
      </c>
      <c r="CG75" s="1311"/>
      <c r="CH75" s="1311"/>
      <c r="CI75" s="1311"/>
      <c r="CJ75" s="1311"/>
      <c r="CK75" s="1311"/>
      <c r="CL75" s="1311"/>
      <c r="CM75" s="1311"/>
      <c r="CN75" s="1311">
        <v>5.7</v>
      </c>
      <c r="CO75" s="1311"/>
      <c r="CP75" s="1311"/>
      <c r="CQ75" s="1311"/>
      <c r="CR75" s="1311"/>
      <c r="CS75" s="1311"/>
      <c r="CT75" s="1311"/>
      <c r="CU75" s="1311"/>
      <c r="CV75" s="1311">
        <v>5</v>
      </c>
      <c r="CW75" s="1311"/>
      <c r="CX75" s="1311"/>
      <c r="CY75" s="1311"/>
      <c r="CZ75" s="1311"/>
      <c r="DA75" s="1311"/>
      <c r="DB75" s="1311"/>
      <c r="DC75" s="1311"/>
    </row>
    <row r="76" spans="2:107" x14ac:dyDescent="0.15">
      <c r="B76" s="397"/>
      <c r="G76" s="1319"/>
      <c r="H76" s="1319"/>
      <c r="I76" s="1317"/>
      <c r="J76" s="1317"/>
      <c r="K76" s="1318"/>
      <c r="L76" s="1318"/>
      <c r="M76" s="1318"/>
      <c r="N76" s="1318"/>
      <c r="AM76" s="406"/>
      <c r="AN76" s="1314"/>
      <c r="AO76" s="1314"/>
      <c r="AP76" s="1314"/>
      <c r="AQ76" s="1314"/>
      <c r="AR76" s="1314"/>
      <c r="AS76" s="1314"/>
      <c r="AT76" s="1314"/>
      <c r="AU76" s="1314"/>
      <c r="AV76" s="1314"/>
      <c r="AW76" s="1314"/>
      <c r="AX76" s="1314"/>
      <c r="AY76" s="1314"/>
      <c r="AZ76" s="1314"/>
      <c r="BA76" s="1314"/>
      <c r="BB76" s="1314"/>
      <c r="BC76" s="1314"/>
      <c r="BD76" s="1314"/>
      <c r="BE76" s="1314"/>
      <c r="BF76" s="1314"/>
      <c r="BG76" s="1314"/>
      <c r="BH76" s="1314"/>
      <c r="BI76" s="1314"/>
      <c r="BJ76" s="1314"/>
      <c r="BK76" s="1314"/>
      <c r="BL76" s="1314"/>
      <c r="BM76" s="1314"/>
      <c r="BN76" s="1314"/>
      <c r="BO76" s="1314"/>
      <c r="BP76" s="1311"/>
      <c r="BQ76" s="1311"/>
      <c r="BR76" s="1311"/>
      <c r="BS76" s="1311"/>
      <c r="BT76" s="1311"/>
      <c r="BU76" s="1311"/>
      <c r="BV76" s="1311"/>
      <c r="BW76" s="1311"/>
      <c r="BX76" s="1311"/>
      <c r="BY76" s="1311"/>
      <c r="BZ76" s="1311"/>
      <c r="CA76" s="1311"/>
      <c r="CB76" s="1311"/>
      <c r="CC76" s="1311"/>
      <c r="CD76" s="1311"/>
      <c r="CE76" s="1311"/>
      <c r="CF76" s="1311"/>
      <c r="CG76" s="1311"/>
      <c r="CH76" s="1311"/>
      <c r="CI76" s="1311"/>
      <c r="CJ76" s="1311"/>
      <c r="CK76" s="1311"/>
      <c r="CL76" s="1311"/>
      <c r="CM76" s="1311"/>
      <c r="CN76" s="1311"/>
      <c r="CO76" s="1311"/>
      <c r="CP76" s="1311"/>
      <c r="CQ76" s="1311"/>
      <c r="CR76" s="1311"/>
      <c r="CS76" s="1311"/>
      <c r="CT76" s="1311"/>
      <c r="CU76" s="1311"/>
      <c r="CV76" s="1311"/>
      <c r="CW76" s="1311"/>
      <c r="CX76" s="1311"/>
      <c r="CY76" s="1311"/>
      <c r="CZ76" s="1311"/>
      <c r="DA76" s="1311"/>
      <c r="DB76" s="1311"/>
      <c r="DC76" s="1311"/>
    </row>
    <row r="77" spans="2:107" x14ac:dyDescent="0.15">
      <c r="B77" s="397"/>
      <c r="G77" s="1317"/>
      <c r="H77" s="1317"/>
      <c r="I77" s="1317"/>
      <c r="J77" s="1317"/>
      <c r="K77" s="1315"/>
      <c r="L77" s="1315"/>
      <c r="M77" s="1315"/>
      <c r="N77" s="1315"/>
      <c r="AN77" s="1316" t="s">
        <v>611</v>
      </c>
      <c r="AO77" s="1316"/>
      <c r="AP77" s="1316"/>
      <c r="AQ77" s="1316"/>
      <c r="AR77" s="1316"/>
      <c r="AS77" s="1316"/>
      <c r="AT77" s="1316"/>
      <c r="AU77" s="1316"/>
      <c r="AV77" s="1316"/>
      <c r="AW77" s="1316"/>
      <c r="AX77" s="1316"/>
      <c r="AY77" s="1316"/>
      <c r="AZ77" s="1316"/>
      <c r="BA77" s="1316"/>
      <c r="BB77" s="1314" t="s">
        <v>609</v>
      </c>
      <c r="BC77" s="1314"/>
      <c r="BD77" s="1314"/>
      <c r="BE77" s="1314"/>
      <c r="BF77" s="1314"/>
      <c r="BG77" s="1314"/>
      <c r="BH77" s="1314"/>
      <c r="BI77" s="1314"/>
      <c r="BJ77" s="1314"/>
      <c r="BK77" s="1314"/>
      <c r="BL77" s="1314"/>
      <c r="BM77" s="1314"/>
      <c r="BN77" s="1314"/>
      <c r="BO77" s="1314"/>
      <c r="BP77" s="1311">
        <v>35.299999999999997</v>
      </c>
      <c r="BQ77" s="1311"/>
      <c r="BR77" s="1311"/>
      <c r="BS77" s="1311"/>
      <c r="BT77" s="1311"/>
      <c r="BU77" s="1311"/>
      <c r="BV77" s="1311"/>
      <c r="BW77" s="1311"/>
      <c r="BX77" s="1311">
        <v>31.9</v>
      </c>
      <c r="BY77" s="1311"/>
      <c r="BZ77" s="1311"/>
      <c r="CA77" s="1311"/>
      <c r="CB77" s="1311"/>
      <c r="CC77" s="1311"/>
      <c r="CD77" s="1311"/>
      <c r="CE77" s="1311"/>
      <c r="CF77" s="1311">
        <v>24.2</v>
      </c>
      <c r="CG77" s="1311"/>
      <c r="CH77" s="1311"/>
      <c r="CI77" s="1311"/>
      <c r="CJ77" s="1311"/>
      <c r="CK77" s="1311"/>
      <c r="CL77" s="1311"/>
      <c r="CM77" s="1311"/>
      <c r="CN77" s="1311">
        <v>22.1</v>
      </c>
      <c r="CO77" s="1311"/>
      <c r="CP77" s="1311"/>
      <c r="CQ77" s="1311"/>
      <c r="CR77" s="1311"/>
      <c r="CS77" s="1311"/>
      <c r="CT77" s="1311"/>
      <c r="CU77" s="1311"/>
      <c r="CV77" s="1311">
        <v>20.399999999999999</v>
      </c>
      <c r="CW77" s="1311"/>
      <c r="CX77" s="1311"/>
      <c r="CY77" s="1311"/>
      <c r="CZ77" s="1311"/>
      <c r="DA77" s="1311"/>
      <c r="DB77" s="1311"/>
      <c r="DC77" s="1311"/>
    </row>
    <row r="78" spans="2:107" x14ac:dyDescent="0.15">
      <c r="B78" s="397"/>
      <c r="G78" s="1317"/>
      <c r="H78" s="1317"/>
      <c r="I78" s="1317"/>
      <c r="J78" s="1317"/>
      <c r="K78" s="1315"/>
      <c r="L78" s="1315"/>
      <c r="M78" s="1315"/>
      <c r="N78" s="1315"/>
      <c r="AN78" s="1316"/>
      <c r="AO78" s="1316"/>
      <c r="AP78" s="1316"/>
      <c r="AQ78" s="1316"/>
      <c r="AR78" s="1316"/>
      <c r="AS78" s="1316"/>
      <c r="AT78" s="1316"/>
      <c r="AU78" s="1316"/>
      <c r="AV78" s="1316"/>
      <c r="AW78" s="1316"/>
      <c r="AX78" s="1316"/>
      <c r="AY78" s="1316"/>
      <c r="AZ78" s="1316"/>
      <c r="BA78" s="1316"/>
      <c r="BB78" s="1314"/>
      <c r="BC78" s="1314"/>
      <c r="BD78" s="1314"/>
      <c r="BE78" s="1314"/>
      <c r="BF78" s="1314"/>
      <c r="BG78" s="1314"/>
      <c r="BH78" s="1314"/>
      <c r="BI78" s="1314"/>
      <c r="BJ78" s="1314"/>
      <c r="BK78" s="1314"/>
      <c r="BL78" s="1314"/>
      <c r="BM78" s="1314"/>
      <c r="BN78" s="1314"/>
      <c r="BO78" s="1314"/>
      <c r="BP78" s="1311"/>
      <c r="BQ78" s="1311"/>
      <c r="BR78" s="1311"/>
      <c r="BS78" s="1311"/>
      <c r="BT78" s="1311"/>
      <c r="BU78" s="1311"/>
      <c r="BV78" s="1311"/>
      <c r="BW78" s="1311"/>
      <c r="BX78" s="1311"/>
      <c r="BY78" s="1311"/>
      <c r="BZ78" s="1311"/>
      <c r="CA78" s="1311"/>
      <c r="CB78" s="1311"/>
      <c r="CC78" s="1311"/>
      <c r="CD78" s="1311"/>
      <c r="CE78" s="1311"/>
      <c r="CF78" s="1311"/>
      <c r="CG78" s="1311"/>
      <c r="CH78" s="1311"/>
      <c r="CI78" s="1311"/>
      <c r="CJ78" s="1311"/>
      <c r="CK78" s="1311"/>
      <c r="CL78" s="1311"/>
      <c r="CM78" s="1311"/>
      <c r="CN78" s="1311"/>
      <c r="CO78" s="1311"/>
      <c r="CP78" s="1311"/>
      <c r="CQ78" s="1311"/>
      <c r="CR78" s="1311"/>
      <c r="CS78" s="1311"/>
      <c r="CT78" s="1311"/>
      <c r="CU78" s="1311"/>
      <c r="CV78" s="1311"/>
      <c r="CW78" s="1311"/>
      <c r="CX78" s="1311"/>
      <c r="CY78" s="1311"/>
      <c r="CZ78" s="1311"/>
      <c r="DA78" s="1311"/>
      <c r="DB78" s="1311"/>
      <c r="DC78" s="1311"/>
    </row>
    <row r="79" spans="2:107" x14ac:dyDescent="0.15">
      <c r="B79" s="397"/>
      <c r="G79" s="1317"/>
      <c r="H79" s="1317"/>
      <c r="I79" s="1312"/>
      <c r="J79" s="1312"/>
      <c r="K79" s="1313"/>
      <c r="L79" s="1313"/>
      <c r="M79" s="1313"/>
      <c r="N79" s="1313"/>
      <c r="AN79" s="1316"/>
      <c r="AO79" s="1316"/>
      <c r="AP79" s="1316"/>
      <c r="AQ79" s="1316"/>
      <c r="AR79" s="1316"/>
      <c r="AS79" s="1316"/>
      <c r="AT79" s="1316"/>
      <c r="AU79" s="1316"/>
      <c r="AV79" s="1316"/>
      <c r="AW79" s="1316"/>
      <c r="AX79" s="1316"/>
      <c r="AY79" s="1316"/>
      <c r="AZ79" s="1316"/>
      <c r="BA79" s="1316"/>
      <c r="BB79" s="1314" t="s">
        <v>613</v>
      </c>
      <c r="BC79" s="1314"/>
      <c r="BD79" s="1314"/>
      <c r="BE79" s="1314"/>
      <c r="BF79" s="1314"/>
      <c r="BG79" s="1314"/>
      <c r="BH79" s="1314"/>
      <c r="BI79" s="1314"/>
      <c r="BJ79" s="1314"/>
      <c r="BK79" s="1314"/>
      <c r="BL79" s="1314"/>
      <c r="BM79" s="1314"/>
      <c r="BN79" s="1314"/>
      <c r="BO79" s="1314"/>
      <c r="BP79" s="1311">
        <v>6.9</v>
      </c>
      <c r="BQ79" s="1311"/>
      <c r="BR79" s="1311"/>
      <c r="BS79" s="1311"/>
      <c r="BT79" s="1311"/>
      <c r="BU79" s="1311"/>
      <c r="BV79" s="1311"/>
      <c r="BW79" s="1311"/>
      <c r="BX79" s="1311">
        <v>6.6</v>
      </c>
      <c r="BY79" s="1311"/>
      <c r="BZ79" s="1311"/>
      <c r="CA79" s="1311"/>
      <c r="CB79" s="1311"/>
      <c r="CC79" s="1311"/>
      <c r="CD79" s="1311"/>
      <c r="CE79" s="1311"/>
      <c r="CF79" s="1311">
        <v>6.4</v>
      </c>
      <c r="CG79" s="1311"/>
      <c r="CH79" s="1311"/>
      <c r="CI79" s="1311"/>
      <c r="CJ79" s="1311"/>
      <c r="CK79" s="1311"/>
      <c r="CL79" s="1311"/>
      <c r="CM79" s="1311"/>
      <c r="CN79" s="1311">
        <v>6.3</v>
      </c>
      <c r="CO79" s="1311"/>
      <c r="CP79" s="1311"/>
      <c r="CQ79" s="1311"/>
      <c r="CR79" s="1311"/>
      <c r="CS79" s="1311"/>
      <c r="CT79" s="1311"/>
      <c r="CU79" s="1311"/>
      <c r="CV79" s="1311">
        <v>6.2</v>
      </c>
      <c r="CW79" s="1311"/>
      <c r="CX79" s="1311"/>
      <c r="CY79" s="1311"/>
      <c r="CZ79" s="1311"/>
      <c r="DA79" s="1311"/>
      <c r="DB79" s="1311"/>
      <c r="DC79" s="1311"/>
    </row>
    <row r="80" spans="2:107" x14ac:dyDescent="0.15">
      <c r="B80" s="397"/>
      <c r="G80" s="1317"/>
      <c r="H80" s="1317"/>
      <c r="I80" s="1312"/>
      <c r="J80" s="1312"/>
      <c r="K80" s="1313"/>
      <c r="L80" s="1313"/>
      <c r="M80" s="1313"/>
      <c r="N80" s="1313"/>
      <c r="AN80" s="1316"/>
      <c r="AO80" s="1316"/>
      <c r="AP80" s="1316"/>
      <c r="AQ80" s="1316"/>
      <c r="AR80" s="1316"/>
      <c r="AS80" s="1316"/>
      <c r="AT80" s="1316"/>
      <c r="AU80" s="1316"/>
      <c r="AV80" s="1316"/>
      <c r="AW80" s="1316"/>
      <c r="AX80" s="1316"/>
      <c r="AY80" s="1316"/>
      <c r="AZ80" s="1316"/>
      <c r="BA80" s="1316"/>
      <c r="BB80" s="1314"/>
      <c r="BC80" s="1314"/>
      <c r="BD80" s="1314"/>
      <c r="BE80" s="1314"/>
      <c r="BF80" s="1314"/>
      <c r="BG80" s="1314"/>
      <c r="BH80" s="1314"/>
      <c r="BI80" s="1314"/>
      <c r="BJ80" s="1314"/>
      <c r="BK80" s="1314"/>
      <c r="BL80" s="1314"/>
      <c r="BM80" s="1314"/>
      <c r="BN80" s="1314"/>
      <c r="BO80" s="1314"/>
      <c r="BP80" s="1311"/>
      <c r="BQ80" s="1311"/>
      <c r="BR80" s="1311"/>
      <c r="BS80" s="1311"/>
      <c r="BT80" s="1311"/>
      <c r="BU80" s="1311"/>
      <c r="BV80" s="1311"/>
      <c r="BW80" s="1311"/>
      <c r="BX80" s="1311"/>
      <c r="BY80" s="1311"/>
      <c r="BZ80" s="1311"/>
      <c r="CA80" s="1311"/>
      <c r="CB80" s="1311"/>
      <c r="CC80" s="1311"/>
      <c r="CD80" s="1311"/>
      <c r="CE80" s="1311"/>
      <c r="CF80" s="1311"/>
      <c r="CG80" s="1311"/>
      <c r="CH80" s="1311"/>
      <c r="CI80" s="1311"/>
      <c r="CJ80" s="1311"/>
      <c r="CK80" s="1311"/>
      <c r="CL80" s="1311"/>
      <c r="CM80" s="1311"/>
      <c r="CN80" s="1311"/>
      <c r="CO80" s="1311"/>
      <c r="CP80" s="1311"/>
      <c r="CQ80" s="1311"/>
      <c r="CR80" s="1311"/>
      <c r="CS80" s="1311"/>
      <c r="CT80" s="1311"/>
      <c r="CU80" s="1311"/>
      <c r="CV80" s="1311"/>
      <c r="CW80" s="1311"/>
      <c r="CX80" s="1311"/>
      <c r="CY80" s="1311"/>
      <c r="CZ80" s="1311"/>
      <c r="DA80" s="1311"/>
      <c r="DB80" s="1311"/>
      <c r="DC80" s="1311"/>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aIDN2XApt2UB3yYzvCNEp3ng3TDwfWnjF3r+ROYYJenHxGjucqk06TdT3zrfEoVOLnQIiCjki1Fa3Dk32T+4uQ==" saltValue="zJsYFFPeD0F1kpr5yiw+A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498</v>
      </c>
    </row>
  </sheetData>
  <sheetProtection algorithmName="SHA-512" hashValue="iLCmCxuzUX3UzOnq2PgSkVdWPzOniTMQdyCGQSeIRnRxpZCnZdY7MrCopGiUrLZbf1l8+Mpv3XctfWsVbutz8g==" saltValue="AVuHwq/t3y6gAHm9uyPj+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498</v>
      </c>
    </row>
  </sheetData>
  <sheetProtection algorithmName="SHA-512" hashValue="0YSGd4MSCvSaRhmHPxRT8FPM1pxMSWyXThUjIY+xaUGfUTNSdd3wcuNMGYmMCQWJzMyzhPj4NFs9nkRBYIdrrw==" saltValue="CiTW4ZTl/oqULbfCElPGqg=="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53</v>
      </c>
      <c r="E2" s="155"/>
      <c r="F2" s="156" t="s">
        <v>548</v>
      </c>
      <c r="G2" s="157"/>
      <c r="H2" s="158"/>
    </row>
    <row r="3" spans="1:8" x14ac:dyDescent="0.15">
      <c r="A3" s="154" t="s">
        <v>541</v>
      </c>
      <c r="B3" s="159"/>
      <c r="C3" s="160"/>
      <c r="D3" s="161">
        <v>30861</v>
      </c>
      <c r="E3" s="162"/>
      <c r="F3" s="163">
        <v>44504</v>
      </c>
      <c r="G3" s="164"/>
      <c r="H3" s="165"/>
    </row>
    <row r="4" spans="1:8" x14ac:dyDescent="0.15">
      <c r="A4" s="166"/>
      <c r="B4" s="167"/>
      <c r="C4" s="168"/>
      <c r="D4" s="169">
        <v>10300</v>
      </c>
      <c r="E4" s="170"/>
      <c r="F4" s="171">
        <v>25876</v>
      </c>
      <c r="G4" s="172"/>
      <c r="H4" s="173"/>
    </row>
    <row r="5" spans="1:8" x14ac:dyDescent="0.15">
      <c r="A5" s="154" t="s">
        <v>543</v>
      </c>
      <c r="B5" s="159"/>
      <c r="C5" s="160"/>
      <c r="D5" s="161">
        <v>24050</v>
      </c>
      <c r="E5" s="162"/>
      <c r="F5" s="163">
        <v>47820</v>
      </c>
      <c r="G5" s="164"/>
      <c r="H5" s="165"/>
    </row>
    <row r="6" spans="1:8" x14ac:dyDescent="0.15">
      <c r="A6" s="166"/>
      <c r="B6" s="167"/>
      <c r="C6" s="168"/>
      <c r="D6" s="169">
        <v>10921</v>
      </c>
      <c r="E6" s="170"/>
      <c r="F6" s="171">
        <v>25855</v>
      </c>
      <c r="G6" s="172"/>
      <c r="H6" s="173"/>
    </row>
    <row r="7" spans="1:8" x14ac:dyDescent="0.15">
      <c r="A7" s="154" t="s">
        <v>544</v>
      </c>
      <c r="B7" s="159"/>
      <c r="C7" s="160"/>
      <c r="D7" s="161">
        <v>23304</v>
      </c>
      <c r="E7" s="162"/>
      <c r="F7" s="163">
        <v>41934</v>
      </c>
      <c r="G7" s="164"/>
      <c r="H7" s="165"/>
    </row>
    <row r="8" spans="1:8" x14ac:dyDescent="0.15">
      <c r="A8" s="166"/>
      <c r="B8" s="167"/>
      <c r="C8" s="168"/>
      <c r="D8" s="169">
        <v>4349</v>
      </c>
      <c r="E8" s="170"/>
      <c r="F8" s="171">
        <v>23352</v>
      </c>
      <c r="G8" s="172"/>
      <c r="H8" s="173"/>
    </row>
    <row r="9" spans="1:8" x14ac:dyDescent="0.15">
      <c r="A9" s="154" t="s">
        <v>545</v>
      </c>
      <c r="B9" s="159"/>
      <c r="C9" s="160"/>
      <c r="D9" s="161">
        <v>33259</v>
      </c>
      <c r="E9" s="162"/>
      <c r="F9" s="163">
        <v>45588</v>
      </c>
      <c r="G9" s="164"/>
      <c r="H9" s="165"/>
    </row>
    <row r="10" spans="1:8" x14ac:dyDescent="0.15">
      <c r="A10" s="166"/>
      <c r="B10" s="167"/>
      <c r="C10" s="168"/>
      <c r="D10" s="169">
        <v>9868</v>
      </c>
      <c r="E10" s="170"/>
      <c r="F10" s="171">
        <v>24150</v>
      </c>
      <c r="G10" s="172"/>
      <c r="H10" s="173"/>
    </row>
    <row r="11" spans="1:8" x14ac:dyDescent="0.15">
      <c r="A11" s="154" t="s">
        <v>546</v>
      </c>
      <c r="B11" s="159"/>
      <c r="C11" s="160"/>
      <c r="D11" s="161">
        <v>20750</v>
      </c>
      <c r="E11" s="162"/>
      <c r="F11" s="163">
        <v>45483</v>
      </c>
      <c r="G11" s="164"/>
      <c r="H11" s="165"/>
    </row>
    <row r="12" spans="1:8" x14ac:dyDescent="0.15">
      <c r="A12" s="166"/>
      <c r="B12" s="167"/>
      <c r="C12" s="174"/>
      <c r="D12" s="169">
        <v>11033</v>
      </c>
      <c r="E12" s="170"/>
      <c r="F12" s="171">
        <v>24241</v>
      </c>
      <c r="G12" s="172"/>
      <c r="H12" s="173"/>
    </row>
    <row r="13" spans="1:8" x14ac:dyDescent="0.15">
      <c r="A13" s="154"/>
      <c r="B13" s="159"/>
      <c r="C13" s="175"/>
      <c r="D13" s="176">
        <v>26445</v>
      </c>
      <c r="E13" s="177"/>
      <c r="F13" s="178">
        <v>45066</v>
      </c>
      <c r="G13" s="179"/>
      <c r="H13" s="165"/>
    </row>
    <row r="14" spans="1:8" x14ac:dyDescent="0.15">
      <c r="A14" s="166"/>
      <c r="B14" s="167"/>
      <c r="C14" s="168"/>
      <c r="D14" s="169">
        <v>9294</v>
      </c>
      <c r="E14" s="170"/>
      <c r="F14" s="171">
        <v>24695</v>
      </c>
      <c r="G14" s="172"/>
      <c r="H14" s="173"/>
    </row>
    <row r="17" spans="1:11" x14ac:dyDescent="0.15">
      <c r="A17" s="150" t="s">
        <v>54</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55</v>
      </c>
      <c r="B19" s="180">
        <f>ROUND(VALUE(SUBSTITUTE(実質収支比率等に係る経年分析!F$48,"▲","-")),2)</f>
        <v>6.32</v>
      </c>
      <c r="C19" s="180">
        <f>ROUND(VALUE(SUBSTITUTE(実質収支比率等に係る経年分析!G$48,"▲","-")),2)</f>
        <v>7.65</v>
      </c>
      <c r="D19" s="180">
        <f>ROUND(VALUE(SUBSTITUTE(実質収支比率等に係る経年分析!H$48,"▲","-")),2)</f>
        <v>7.39</v>
      </c>
      <c r="E19" s="180">
        <f>ROUND(VALUE(SUBSTITUTE(実質収支比率等に係る経年分析!I$48,"▲","-")),2)</f>
        <v>5.68</v>
      </c>
      <c r="F19" s="180">
        <f>ROUND(VALUE(SUBSTITUTE(実質収支比率等に係る経年分析!J$48,"▲","-")),2)</f>
        <v>12.34</v>
      </c>
    </row>
    <row r="20" spans="1:11" x14ac:dyDescent="0.15">
      <c r="A20" s="180" t="s">
        <v>56</v>
      </c>
      <c r="B20" s="180">
        <f>ROUND(VALUE(SUBSTITUTE(実質収支比率等に係る経年分析!F$47,"▲","-")),2)</f>
        <v>27.42</v>
      </c>
      <c r="C20" s="180">
        <f>ROUND(VALUE(SUBSTITUTE(実質収支比率等に係る経年分析!G$47,"▲","-")),2)</f>
        <v>22.3</v>
      </c>
      <c r="D20" s="180">
        <f>ROUND(VALUE(SUBSTITUTE(実質収支比率等に係る経年分析!H$47,"▲","-")),2)</f>
        <v>18.670000000000002</v>
      </c>
      <c r="E20" s="180">
        <f>ROUND(VALUE(SUBSTITUTE(実質収支比率等に係る経年分析!I$47,"▲","-")),2)</f>
        <v>21.92</v>
      </c>
      <c r="F20" s="180">
        <f>ROUND(VALUE(SUBSTITUTE(実質収支比率等に係る経年分析!J$47,"▲","-")),2)</f>
        <v>21.47</v>
      </c>
    </row>
    <row r="21" spans="1:11" x14ac:dyDescent="0.15">
      <c r="A21" s="180" t="s">
        <v>57</v>
      </c>
      <c r="B21" s="180">
        <f>IF(ISNUMBER(VALUE(SUBSTITUTE(実質収支比率等に係る経年分析!F$49,"▲","-"))),ROUND(VALUE(SUBSTITUTE(実質収支比率等に係る経年分析!F$49,"▲","-")),2),NA())</f>
        <v>0.09</v>
      </c>
      <c r="C21" s="180">
        <f>IF(ISNUMBER(VALUE(SUBSTITUTE(実質収支比率等に係る経年分析!G$49,"▲","-"))),ROUND(VALUE(SUBSTITUTE(実質収支比率等に係る経年分析!G$49,"▲","-")),2),NA())</f>
        <v>-3.96</v>
      </c>
      <c r="D21" s="180">
        <f>IF(ISNUMBER(VALUE(SUBSTITUTE(実質収支比率等に係る経年分析!H$49,"▲","-"))),ROUND(VALUE(SUBSTITUTE(実質収支比率等に係る経年分析!H$49,"▲","-")),2),NA())</f>
        <v>-0.49</v>
      </c>
      <c r="E21" s="180">
        <f>IF(ISNUMBER(VALUE(SUBSTITUTE(実質収支比率等に係る経年分析!I$49,"▲","-"))),ROUND(VALUE(SUBSTITUTE(実質収支比率等に係る経年分析!I$49,"▲","-")),2),NA())</f>
        <v>4.49</v>
      </c>
      <c r="F21" s="180">
        <f>IF(ISNUMBER(VALUE(SUBSTITUTE(実質収支比率等に係る経年分析!J$49,"▲","-"))),ROUND(VALUE(SUBSTITUTE(実質収支比率等に係る経年分析!J$49,"▲","-")),2),NA())</f>
        <v>7.42</v>
      </c>
    </row>
    <row r="24" spans="1:11" x14ac:dyDescent="0.15">
      <c r="A24" s="150" t="s">
        <v>58</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59</v>
      </c>
      <c r="C26" s="181" t="s">
        <v>60</v>
      </c>
      <c r="D26" s="181" t="s">
        <v>59</v>
      </c>
      <c r="E26" s="181" t="s">
        <v>60</v>
      </c>
      <c r="F26" s="181" t="s">
        <v>59</v>
      </c>
      <c r="G26" s="181" t="s">
        <v>60</v>
      </c>
      <c r="H26" s="181" t="s">
        <v>59</v>
      </c>
      <c r="I26" s="181" t="s">
        <v>60</v>
      </c>
      <c r="J26" s="181" t="s">
        <v>59</v>
      </c>
      <c r="K26" s="181" t="s">
        <v>60</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0.12</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0.17</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0.87</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後期高齢者医療特別会計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0.01</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0.01</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v>
      </c>
    </row>
    <row r="30" spans="1:11" x14ac:dyDescent="0.15">
      <c r="A30" s="181" t="str">
        <f>IF(連結実質赤字比率に係る赤字・黒字の構成分析!C$40="",NA(),連結実質赤字比率に係る赤字・黒字の構成分析!C$40)</f>
        <v>介護保険特別会計（介護サービス事業勘定）</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7.0000000000000007E-2</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0.1</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0.08</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0.06</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0.05</v>
      </c>
    </row>
    <row r="31" spans="1:11" x14ac:dyDescent="0.15">
      <c r="A31" s="181" t="str">
        <f>IF(連結実質赤字比率に係る赤字・黒字の構成分析!C$39="",NA(),連結実質赤字比率に係る赤字・黒字の構成分析!C$39)</f>
        <v>住宅新築資金等貸付事業特別会計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0.13</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0.16</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0.23</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0.32</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0.21</v>
      </c>
    </row>
    <row r="32" spans="1:11" x14ac:dyDescent="0.15">
      <c r="A32" s="181" t="str">
        <f>IF(連結実質赤字比率に係る赤字・黒字の構成分析!C$38="",NA(),連結実質赤字比率に係る赤字・黒字の構成分析!C$38)</f>
        <v>国民健康保険特別会計</v>
      </c>
      <c r="B32" s="181">
        <f>IF(ROUND(VALUE(SUBSTITUTE(連結実質赤字比率に係る赤字・黒字の構成分析!F$38,"▲", "-")), 2) &lt; 0, ABS(ROUND(VALUE(SUBSTITUTE(連結実質赤字比率に係る赤字・黒字の構成分析!F$38,"▲", "-")), 2)), NA())</f>
        <v>0.28000000000000003</v>
      </c>
      <c r="C32" s="181" t="e">
        <f>IF(ROUND(VALUE(SUBSTITUTE(連結実質赤字比率に係る赤字・黒字の構成分析!F$38,"▲", "-")), 2) &gt;= 0, ABS(ROUND(VALUE(SUBSTITUTE(連結実質赤字比率に係る赤字・黒字の構成分析!F$38,"▲", "-")), 2)), NA())</f>
        <v>#N/A</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1.24</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2.25</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1.82</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1.17</v>
      </c>
    </row>
    <row r="33" spans="1:16" x14ac:dyDescent="0.15">
      <c r="A33" s="181" t="str">
        <f>IF(連結実質赤字比率に係る赤字・黒字の構成分析!C$37="",NA(),連結実質赤字比率に係る赤字・黒字の構成分析!C$37)</f>
        <v>介護保険特別会計（保険事業勘定）</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1.5</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0.84</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0.6</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1.28</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1.32</v>
      </c>
    </row>
    <row r="34" spans="1:16" x14ac:dyDescent="0.15">
      <c r="A34" s="181" t="str">
        <f>IF(連結実質赤字比率に係る赤字・黒字の構成分析!C$36="",NA(),連結実質赤字比率に係る赤字・黒字の構成分析!C$36)</f>
        <v>下水道事業会計</v>
      </c>
      <c r="B34" s="181" t="e">
        <f>IF(ROUND(VALUE(SUBSTITUTE(連結実質赤字比率に係る赤字・黒字の構成分析!F$36,"▲", "-")), 2) &lt; 0, ABS(ROUND(VALUE(SUBSTITUTE(連結実質赤字比率に係る赤字・黒字の構成分析!F$36,"▲", "-")), 2)), NA())</f>
        <v>#VALUE!</v>
      </c>
      <c r="C34" s="181" t="e">
        <f>IF(ROUND(VALUE(SUBSTITUTE(連結実質赤字比率に係る赤字・黒字の構成分析!F$36,"▲", "-")), 2) &gt;= 0, ABS(ROUND(VALUE(SUBSTITUTE(連結実質赤字比率に係る赤字・黒字の構成分析!F$36,"▲", "-")), 2)), NA())</f>
        <v>#VALUE!</v>
      </c>
      <c r="D34" s="181" t="e">
        <f>IF(ROUND(VALUE(SUBSTITUTE(連結実質赤字比率に係る赤字・黒字の構成分析!G$36,"▲", "-")), 2) &lt; 0, ABS(ROUND(VALUE(SUBSTITUTE(連結実質赤字比率に係る赤字・黒字の構成分析!G$36,"▲", "-")), 2)), NA())</f>
        <v>#VALUE!</v>
      </c>
      <c r="E34" s="181" t="e">
        <f>IF(ROUND(VALUE(SUBSTITUTE(連結実質赤字比率に係る赤字・黒字の構成分析!G$36,"▲", "-")), 2) &gt;= 0, ABS(ROUND(VALUE(SUBSTITUTE(連結実質赤字比率に係る赤字・黒字の構成分析!G$36,"▲", "-")), 2)), NA())</f>
        <v>#VALUE!</v>
      </c>
      <c r="F34" s="181" t="e">
        <f>IF(ROUND(VALUE(SUBSTITUTE(連結実質赤字比率に係る赤字・黒字の構成分析!H$36,"▲", "-")), 2) &lt; 0, ABS(ROUND(VALUE(SUBSTITUTE(連結実質赤字比率に係る赤字・黒字の構成分析!H$36,"▲", "-")), 2)), NA())</f>
        <v>#VALUE!</v>
      </c>
      <c r="G34" s="181" t="e">
        <f>IF(ROUND(VALUE(SUBSTITUTE(連結実質赤字比率に係る赤字・黒字の構成分析!H$36,"▲", "-")), 2) &gt;= 0, ABS(ROUND(VALUE(SUBSTITUTE(連結実質赤字比率に係る赤字・黒字の構成分析!H$36,"▲", "-")), 2)), NA())</f>
        <v>#VALUE!</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2.77</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2.0499999999999998</v>
      </c>
    </row>
    <row r="35" spans="1:16" x14ac:dyDescent="0.15">
      <c r="A35" s="181" t="str">
        <f>IF(連結実質赤字比率に係る赤字・黒字の構成分析!C$35="",NA(),連結実質赤字比率に係る赤字・黒字の構成分析!C$35)</f>
        <v>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13.51</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13.86</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21.08</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12.9</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11.39</v>
      </c>
    </row>
    <row r="36" spans="1:16" x14ac:dyDescent="0.15">
      <c r="A36" s="181" t="str">
        <f>IF(連結実質赤字比率に係る赤字・黒字の構成分析!C$34="",NA(),連結実質赤字比率に係る赤字・黒字の構成分析!C$34)</f>
        <v>一般会計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6.18</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7.49</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7.15</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5.35</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12.12</v>
      </c>
    </row>
    <row r="39" spans="1:16" x14ac:dyDescent="0.15">
      <c r="A39" s="150" t="s">
        <v>61</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62</v>
      </c>
      <c r="C41" s="182"/>
      <c r="D41" s="182" t="s">
        <v>63</v>
      </c>
      <c r="E41" s="182" t="s">
        <v>62</v>
      </c>
      <c r="F41" s="182"/>
      <c r="G41" s="182" t="s">
        <v>63</v>
      </c>
      <c r="H41" s="182" t="s">
        <v>62</v>
      </c>
      <c r="I41" s="182"/>
      <c r="J41" s="182" t="s">
        <v>63</v>
      </c>
      <c r="K41" s="182" t="s">
        <v>62</v>
      </c>
      <c r="L41" s="182"/>
      <c r="M41" s="182" t="s">
        <v>63</v>
      </c>
      <c r="N41" s="182" t="s">
        <v>62</v>
      </c>
      <c r="O41" s="182"/>
      <c r="P41" s="182" t="s">
        <v>63</v>
      </c>
    </row>
    <row r="42" spans="1:16" x14ac:dyDescent="0.15">
      <c r="A42" s="182" t="s">
        <v>64</v>
      </c>
      <c r="B42" s="182"/>
      <c r="C42" s="182"/>
      <c r="D42" s="182">
        <f>'実質公債費比率（分子）の構造'!K$52</f>
        <v>1738</v>
      </c>
      <c r="E42" s="182"/>
      <c r="F42" s="182"/>
      <c r="G42" s="182">
        <f>'実質公債費比率（分子）の構造'!L$52</f>
        <v>1543</v>
      </c>
      <c r="H42" s="182"/>
      <c r="I42" s="182"/>
      <c r="J42" s="182">
        <f>'実質公債費比率（分子）の構造'!M$52</f>
        <v>1502</v>
      </c>
      <c r="K42" s="182"/>
      <c r="L42" s="182"/>
      <c r="M42" s="182">
        <f>'実質公債費比率（分子）の構造'!N$52</f>
        <v>1469</v>
      </c>
      <c r="N42" s="182"/>
      <c r="O42" s="182"/>
      <c r="P42" s="182">
        <f>'実質公債費比率（分子）の構造'!O$52</f>
        <v>1458</v>
      </c>
    </row>
    <row r="43" spans="1:16" x14ac:dyDescent="0.15">
      <c r="A43" s="182" t="s">
        <v>18</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65</v>
      </c>
      <c r="B44" s="182">
        <f>'実質公債費比率（分子）の構造'!K$50</f>
        <v>170</v>
      </c>
      <c r="C44" s="182"/>
      <c r="D44" s="182"/>
      <c r="E44" s="182">
        <f>'実質公債費比率（分子）の構造'!L$50</f>
        <v>192</v>
      </c>
      <c r="F44" s="182"/>
      <c r="G44" s="182"/>
      <c r="H44" s="182">
        <f>'実質公債費比率（分子）の構造'!M$50</f>
        <v>104</v>
      </c>
      <c r="I44" s="182"/>
      <c r="J44" s="182"/>
      <c r="K44" s="182">
        <f>'実質公債費比率（分子）の構造'!N$50</f>
        <v>49</v>
      </c>
      <c r="L44" s="182"/>
      <c r="M44" s="182"/>
      <c r="N44" s="182">
        <f>'実質公債費比率（分子）の構造'!O$50</f>
        <v>81</v>
      </c>
      <c r="O44" s="182"/>
      <c r="P44" s="182"/>
    </row>
    <row r="45" spans="1:16" x14ac:dyDescent="0.15">
      <c r="A45" s="182" t="s">
        <v>66</v>
      </c>
      <c r="B45" s="182">
        <f>'実質公債費比率（分子）の構造'!K$49</f>
        <v>279</v>
      </c>
      <c r="C45" s="182"/>
      <c r="D45" s="182"/>
      <c r="E45" s="182">
        <f>'実質公債費比率（分子）の構造'!L$49</f>
        <v>105</v>
      </c>
      <c r="F45" s="182"/>
      <c r="G45" s="182"/>
      <c r="H45" s="182">
        <f>'実質公債費比率（分子）の構造'!M$49</f>
        <v>69</v>
      </c>
      <c r="I45" s="182"/>
      <c r="J45" s="182"/>
      <c r="K45" s="182">
        <f>'実質公債費比率（分子）の構造'!N$49</f>
        <v>56</v>
      </c>
      <c r="L45" s="182"/>
      <c r="M45" s="182"/>
      <c r="N45" s="182">
        <f>'実質公債費比率（分子）の構造'!O$49</f>
        <v>58</v>
      </c>
      <c r="O45" s="182"/>
      <c r="P45" s="182"/>
    </row>
    <row r="46" spans="1:16" x14ac:dyDescent="0.15">
      <c r="A46" s="182" t="s">
        <v>67</v>
      </c>
      <c r="B46" s="182">
        <f>'実質公債費比率（分子）の構造'!K$48</f>
        <v>460</v>
      </c>
      <c r="C46" s="182"/>
      <c r="D46" s="182"/>
      <c r="E46" s="182">
        <f>'実質公債費比率（分子）の構造'!L$48</f>
        <v>491</v>
      </c>
      <c r="F46" s="182"/>
      <c r="G46" s="182"/>
      <c r="H46" s="182">
        <f>'実質公債費比率（分子）の構造'!M$48</f>
        <v>575</v>
      </c>
      <c r="I46" s="182"/>
      <c r="J46" s="182"/>
      <c r="K46" s="182">
        <f>'実質公債費比率（分子）の構造'!N$48</f>
        <v>623</v>
      </c>
      <c r="L46" s="182"/>
      <c r="M46" s="182"/>
      <c r="N46" s="182">
        <f>'実質公債費比率（分子）の構造'!O$48</f>
        <v>439</v>
      </c>
      <c r="O46" s="182"/>
      <c r="P46" s="182"/>
    </row>
    <row r="47" spans="1:16" x14ac:dyDescent="0.15">
      <c r="A47" s="182" t="s">
        <v>68</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69</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70</v>
      </c>
      <c r="B49" s="182">
        <f>'実質公債費比率（分子）の構造'!K$45</f>
        <v>1304</v>
      </c>
      <c r="C49" s="182"/>
      <c r="D49" s="182"/>
      <c r="E49" s="182">
        <f>'実質公債費比率（分子）の構造'!L$45</f>
        <v>1355</v>
      </c>
      <c r="F49" s="182"/>
      <c r="G49" s="182"/>
      <c r="H49" s="182">
        <f>'実質公債費比率（分子）の構造'!M$45</f>
        <v>1335</v>
      </c>
      <c r="I49" s="182"/>
      <c r="J49" s="182"/>
      <c r="K49" s="182">
        <f>'実質公債費比率（分子）の構造'!N$45</f>
        <v>1329</v>
      </c>
      <c r="L49" s="182"/>
      <c r="M49" s="182"/>
      <c r="N49" s="182">
        <f>'実質公債費比率（分子）の構造'!O$45</f>
        <v>1275</v>
      </c>
      <c r="O49" s="182"/>
      <c r="P49" s="182"/>
    </row>
    <row r="50" spans="1:16" x14ac:dyDescent="0.15">
      <c r="A50" s="182" t="s">
        <v>71</v>
      </c>
      <c r="B50" s="182" t="e">
        <f>NA()</f>
        <v>#N/A</v>
      </c>
      <c r="C50" s="182">
        <f>IF(ISNUMBER('実質公債費比率（分子）の構造'!K$53),'実質公債費比率（分子）の構造'!K$53,NA())</f>
        <v>475</v>
      </c>
      <c r="D50" s="182" t="e">
        <f>NA()</f>
        <v>#N/A</v>
      </c>
      <c r="E50" s="182" t="e">
        <f>NA()</f>
        <v>#N/A</v>
      </c>
      <c r="F50" s="182">
        <f>IF(ISNUMBER('実質公債費比率（分子）の構造'!L$53),'実質公債費比率（分子）の構造'!L$53,NA())</f>
        <v>600</v>
      </c>
      <c r="G50" s="182" t="e">
        <f>NA()</f>
        <v>#N/A</v>
      </c>
      <c r="H50" s="182" t="e">
        <f>NA()</f>
        <v>#N/A</v>
      </c>
      <c r="I50" s="182">
        <f>IF(ISNUMBER('実質公債費比率（分子）の構造'!M$53),'実質公債費比率（分子）の構造'!M$53,NA())</f>
        <v>581</v>
      </c>
      <c r="J50" s="182" t="e">
        <f>NA()</f>
        <v>#N/A</v>
      </c>
      <c r="K50" s="182" t="e">
        <f>NA()</f>
        <v>#N/A</v>
      </c>
      <c r="L50" s="182">
        <f>IF(ISNUMBER('実質公債費比率（分子）の構造'!N$53),'実質公債費比率（分子）の構造'!N$53,NA())</f>
        <v>588</v>
      </c>
      <c r="M50" s="182" t="e">
        <f>NA()</f>
        <v>#N/A</v>
      </c>
      <c r="N50" s="182" t="e">
        <f>NA()</f>
        <v>#N/A</v>
      </c>
      <c r="O50" s="182">
        <f>IF(ISNUMBER('実質公債費比率（分子）の構造'!O$53),'実質公債費比率（分子）の構造'!O$53,NA())</f>
        <v>395</v>
      </c>
      <c r="P50" s="182" t="e">
        <f>NA()</f>
        <v>#N/A</v>
      </c>
    </row>
    <row r="53" spans="1:16" x14ac:dyDescent="0.15">
      <c r="A53" s="150" t="s">
        <v>72</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73</v>
      </c>
      <c r="C55" s="181"/>
      <c r="D55" s="181" t="s">
        <v>74</v>
      </c>
      <c r="E55" s="181" t="s">
        <v>73</v>
      </c>
      <c r="F55" s="181"/>
      <c r="G55" s="181" t="s">
        <v>74</v>
      </c>
      <c r="H55" s="181" t="s">
        <v>73</v>
      </c>
      <c r="I55" s="181"/>
      <c r="J55" s="181" t="s">
        <v>74</v>
      </c>
      <c r="K55" s="181" t="s">
        <v>73</v>
      </c>
      <c r="L55" s="181"/>
      <c r="M55" s="181" t="s">
        <v>74</v>
      </c>
      <c r="N55" s="181" t="s">
        <v>73</v>
      </c>
      <c r="O55" s="181"/>
      <c r="P55" s="181" t="s">
        <v>74</v>
      </c>
    </row>
    <row r="56" spans="1:16" x14ac:dyDescent="0.15">
      <c r="A56" s="181" t="s">
        <v>44</v>
      </c>
      <c r="B56" s="181"/>
      <c r="C56" s="181"/>
      <c r="D56" s="181">
        <f>'将来負担比率（分子）の構造'!I$52</f>
        <v>18240</v>
      </c>
      <c r="E56" s="181"/>
      <c r="F56" s="181"/>
      <c r="G56" s="181">
        <f>'将来負担比率（分子）の構造'!J$52</f>
        <v>17991</v>
      </c>
      <c r="H56" s="181"/>
      <c r="I56" s="181"/>
      <c r="J56" s="181">
        <f>'将来負担比率（分子）の構造'!K$52</f>
        <v>17691</v>
      </c>
      <c r="K56" s="181"/>
      <c r="L56" s="181"/>
      <c r="M56" s="181">
        <f>'将来負担比率（分子）の構造'!L$52</f>
        <v>17563</v>
      </c>
      <c r="N56" s="181"/>
      <c r="O56" s="181"/>
      <c r="P56" s="181">
        <f>'将来負担比率（分子）の構造'!M$52</f>
        <v>17314</v>
      </c>
    </row>
    <row r="57" spans="1:16" x14ac:dyDescent="0.15">
      <c r="A57" s="181" t="s">
        <v>43</v>
      </c>
      <c r="B57" s="181"/>
      <c r="C57" s="181"/>
      <c r="D57" s="181">
        <f>'将来負担比率（分子）の構造'!I$51</f>
        <v>746</v>
      </c>
      <c r="E57" s="181"/>
      <c r="F57" s="181"/>
      <c r="G57" s="181">
        <f>'将来負担比率（分子）の構造'!J$51</f>
        <v>654</v>
      </c>
      <c r="H57" s="181"/>
      <c r="I57" s="181"/>
      <c r="J57" s="181">
        <f>'将来負担比率（分子）の構造'!K$51</f>
        <v>583</v>
      </c>
      <c r="K57" s="181"/>
      <c r="L57" s="181"/>
      <c r="M57" s="181">
        <f>'将来負担比率（分子）の構造'!L$51</f>
        <v>401</v>
      </c>
      <c r="N57" s="181"/>
      <c r="O57" s="181"/>
      <c r="P57" s="181">
        <f>'将来負担比率（分子）の構造'!M$51</f>
        <v>320</v>
      </c>
    </row>
    <row r="58" spans="1:16" x14ac:dyDescent="0.15">
      <c r="A58" s="181" t="s">
        <v>42</v>
      </c>
      <c r="B58" s="181"/>
      <c r="C58" s="181"/>
      <c r="D58" s="181">
        <f>'将来負担比率（分子）の構造'!I$50</f>
        <v>6093</v>
      </c>
      <c r="E58" s="181"/>
      <c r="F58" s="181"/>
      <c r="G58" s="181">
        <f>'将来負担比率（分子）の構造'!J$50</f>
        <v>6489</v>
      </c>
      <c r="H58" s="181"/>
      <c r="I58" s="181"/>
      <c r="J58" s="181">
        <f>'将来負担比率（分子）の構造'!K$50</f>
        <v>5937</v>
      </c>
      <c r="K58" s="181"/>
      <c r="L58" s="181"/>
      <c r="M58" s="181">
        <f>'将来負担比率（分子）の構造'!L$50</f>
        <v>6353</v>
      </c>
      <c r="N58" s="181"/>
      <c r="O58" s="181"/>
      <c r="P58" s="181">
        <f>'将来負担比率（分子）の構造'!M$50</f>
        <v>6416</v>
      </c>
    </row>
    <row r="59" spans="1:16" x14ac:dyDescent="0.15">
      <c r="A59" s="181" t="s">
        <v>40</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39</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37</v>
      </c>
      <c r="B61" s="181">
        <f>'将来負担比率（分子）の構造'!I$46</f>
        <v>248</v>
      </c>
      <c r="C61" s="181"/>
      <c r="D61" s="181"/>
      <c r="E61" s="181">
        <f>'将来負担比率（分子）の構造'!J$46</f>
        <v>258</v>
      </c>
      <c r="F61" s="181"/>
      <c r="G61" s="181"/>
      <c r="H61" s="181">
        <f>'将来負担比率（分子）の構造'!K$46</f>
        <v>264</v>
      </c>
      <c r="I61" s="181"/>
      <c r="J61" s="181"/>
      <c r="K61" s="181">
        <f>'将来負担比率（分子）の構造'!L$46</f>
        <v>198</v>
      </c>
      <c r="L61" s="181"/>
      <c r="M61" s="181"/>
      <c r="N61" s="181">
        <f>'将来負担比率（分子）の構造'!M$46</f>
        <v>173</v>
      </c>
      <c r="O61" s="181"/>
      <c r="P61" s="181"/>
    </row>
    <row r="62" spans="1:16" x14ac:dyDescent="0.15">
      <c r="A62" s="181" t="s">
        <v>36</v>
      </c>
      <c r="B62" s="181" t="str">
        <f>'将来負担比率（分子）の構造'!I$45</f>
        <v>-</v>
      </c>
      <c r="C62" s="181"/>
      <c r="D62" s="181"/>
      <c r="E62" s="181" t="str">
        <f>'将来負担比率（分子）の構造'!J$45</f>
        <v>-</v>
      </c>
      <c r="F62" s="181"/>
      <c r="G62" s="181"/>
      <c r="H62" s="181" t="str">
        <f>'将来負担比率（分子）の構造'!K$45</f>
        <v>-</v>
      </c>
      <c r="I62" s="181"/>
      <c r="J62" s="181"/>
      <c r="K62" s="181" t="str">
        <f>'将来負担比率（分子）の構造'!L$45</f>
        <v>-</v>
      </c>
      <c r="L62" s="181"/>
      <c r="M62" s="181"/>
      <c r="N62" s="181" t="str">
        <f>'将来負担比率（分子）の構造'!M$45</f>
        <v>-</v>
      </c>
      <c r="O62" s="181"/>
      <c r="P62" s="181"/>
    </row>
    <row r="63" spans="1:16" x14ac:dyDescent="0.15">
      <c r="A63" s="181" t="s">
        <v>35</v>
      </c>
      <c r="B63" s="181">
        <f>'将来負担比率（分子）の構造'!I$44</f>
        <v>867</v>
      </c>
      <c r="C63" s="181"/>
      <c r="D63" s="181"/>
      <c r="E63" s="181">
        <f>'将来負担比率（分子）の構造'!J$44</f>
        <v>786</v>
      </c>
      <c r="F63" s="181"/>
      <c r="G63" s="181"/>
      <c r="H63" s="181">
        <f>'将来負担比率（分子）の構造'!K$44</f>
        <v>727</v>
      </c>
      <c r="I63" s="181"/>
      <c r="J63" s="181"/>
      <c r="K63" s="181">
        <f>'将来負担比率（分子）の構造'!L$44</f>
        <v>678</v>
      </c>
      <c r="L63" s="181"/>
      <c r="M63" s="181"/>
      <c r="N63" s="181">
        <f>'将来負担比率（分子）の構造'!M$44</f>
        <v>576</v>
      </c>
      <c r="O63" s="181"/>
      <c r="P63" s="181"/>
    </row>
    <row r="64" spans="1:16" x14ac:dyDescent="0.15">
      <c r="A64" s="181" t="s">
        <v>34</v>
      </c>
      <c r="B64" s="181">
        <f>'将来負担比率（分子）の構造'!I$43</f>
        <v>5988</v>
      </c>
      <c r="C64" s="181"/>
      <c r="D64" s="181"/>
      <c r="E64" s="181">
        <f>'将来負担比率（分子）の構造'!J$43</f>
        <v>5783</v>
      </c>
      <c r="F64" s="181"/>
      <c r="G64" s="181"/>
      <c r="H64" s="181">
        <f>'将来負担比率（分子）の構造'!K$43</f>
        <v>5991</v>
      </c>
      <c r="I64" s="181"/>
      <c r="J64" s="181"/>
      <c r="K64" s="181">
        <f>'将来負担比率（分子）の構造'!L$43</f>
        <v>6988</v>
      </c>
      <c r="L64" s="181"/>
      <c r="M64" s="181"/>
      <c r="N64" s="181">
        <f>'将来負担比率（分子）の構造'!M$43</f>
        <v>5803</v>
      </c>
      <c r="O64" s="181"/>
      <c r="P64" s="181"/>
    </row>
    <row r="65" spans="1:16" x14ac:dyDescent="0.15">
      <c r="A65" s="181" t="s">
        <v>33</v>
      </c>
      <c r="B65" s="181">
        <f>'将来負担比率（分子）の構造'!I$42</f>
        <v>8</v>
      </c>
      <c r="C65" s="181"/>
      <c r="D65" s="181"/>
      <c r="E65" s="181">
        <f>'将来負担比率（分子）の構造'!J$42</f>
        <v>6</v>
      </c>
      <c r="F65" s="181"/>
      <c r="G65" s="181"/>
      <c r="H65" s="181">
        <f>'将来負担比率（分子）の構造'!K$42</f>
        <v>4</v>
      </c>
      <c r="I65" s="181"/>
      <c r="J65" s="181"/>
      <c r="K65" s="181">
        <f>'将来負担比率（分子）の構造'!L$42</f>
        <v>2</v>
      </c>
      <c r="L65" s="181"/>
      <c r="M65" s="181"/>
      <c r="N65" s="181" t="str">
        <f>'将来負担比率（分子）の構造'!M$42</f>
        <v>-</v>
      </c>
      <c r="O65" s="181"/>
      <c r="P65" s="181"/>
    </row>
    <row r="66" spans="1:16" x14ac:dyDescent="0.15">
      <c r="A66" s="181" t="s">
        <v>32</v>
      </c>
      <c r="B66" s="181">
        <f>'将来負担比率（分子）の構造'!I$41</f>
        <v>14765</v>
      </c>
      <c r="C66" s="181"/>
      <c r="D66" s="181"/>
      <c r="E66" s="181">
        <f>'将来負担比率（分子）の構造'!J$41</f>
        <v>14826</v>
      </c>
      <c r="F66" s="181"/>
      <c r="G66" s="181"/>
      <c r="H66" s="181">
        <f>'将来負担比率（分子）の構造'!K$41</f>
        <v>14215</v>
      </c>
      <c r="I66" s="181"/>
      <c r="J66" s="181"/>
      <c r="K66" s="181">
        <f>'将来負担比率（分子）の構造'!L$41</f>
        <v>13959</v>
      </c>
      <c r="L66" s="181"/>
      <c r="M66" s="181"/>
      <c r="N66" s="181">
        <f>'将来負担比率（分子）の構造'!M$41</f>
        <v>13888</v>
      </c>
      <c r="O66" s="181"/>
      <c r="P66" s="181"/>
    </row>
    <row r="67" spans="1:16" x14ac:dyDescent="0.15">
      <c r="A67" s="181" t="s">
        <v>75</v>
      </c>
      <c r="B67" s="181" t="e">
        <f>NA()</f>
        <v>#N/A</v>
      </c>
      <c r="C67" s="181">
        <f>IF(ISNUMBER('将来負担比率（分子）の構造'!I$53), IF('将来負担比率（分子）の構造'!I$53 &lt; 0, 0, '将来負担比率（分子）の構造'!I$53), NA())</f>
        <v>0</v>
      </c>
      <c r="D67" s="181" t="e">
        <f>NA()</f>
        <v>#N/A</v>
      </c>
      <c r="E67" s="181" t="e">
        <f>NA()</f>
        <v>#N/A</v>
      </c>
      <c r="F67" s="181">
        <f>IF(ISNUMBER('将来負担比率（分子）の構造'!J$53), IF('将来負担比率（分子）の構造'!J$53 &lt; 0, 0, '将来負担比率（分子）の構造'!J$53), NA())</f>
        <v>0</v>
      </c>
      <c r="G67" s="181" t="e">
        <f>NA()</f>
        <v>#N/A</v>
      </c>
      <c r="H67" s="181" t="e">
        <f>NA()</f>
        <v>#N/A</v>
      </c>
      <c r="I67" s="181">
        <f>IF(ISNUMBER('将来負担比率（分子）の構造'!K$53), IF('将来負担比率（分子）の構造'!K$53 &lt; 0, 0, '将来負担比率（分子）の構造'!K$53), NA())</f>
        <v>0</v>
      </c>
      <c r="J67" s="181" t="e">
        <f>NA()</f>
        <v>#N/A</v>
      </c>
      <c r="K67" s="181" t="e">
        <f>NA()</f>
        <v>#N/A</v>
      </c>
      <c r="L67" s="181">
        <f>IF(ISNUMBER('将来負担比率（分子）の構造'!L$53), IF('将来負担比率（分子）の構造'!L$53 &lt; 0, 0, '将来負担比率（分子）の構造'!L$53), NA())</f>
        <v>0</v>
      </c>
      <c r="M67" s="181" t="e">
        <f>NA()</f>
        <v>#N/A</v>
      </c>
      <c r="N67" s="181" t="e">
        <f>NA()</f>
        <v>#N/A</v>
      </c>
      <c r="O67" s="181">
        <f>IF(ISNUMBER('将来負担比率（分子）の構造'!M$53), IF('将来負担比率（分子）の構造'!M$53 &lt; 0, 0, '将来負担比率（分子）の構造'!M$53), NA())</f>
        <v>0</v>
      </c>
      <c r="P67" s="181" t="e">
        <f>NA()</f>
        <v>#N/A</v>
      </c>
    </row>
    <row r="70" spans="1:16" x14ac:dyDescent="0.15">
      <c r="A70" s="183" t="s">
        <v>76</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77</v>
      </c>
      <c r="B72" s="185">
        <f>基金残高に係る経年分析!F55</f>
        <v>2169</v>
      </c>
      <c r="C72" s="185">
        <f>基金残高に係る経年分析!G55</f>
        <v>2590</v>
      </c>
      <c r="D72" s="185">
        <f>基金残高に係る経年分析!H55</f>
        <v>2607</v>
      </c>
    </row>
    <row r="73" spans="1:16" x14ac:dyDescent="0.15">
      <c r="A73" s="184" t="s">
        <v>78</v>
      </c>
      <c r="B73" s="185">
        <f>基金残高に係る経年分析!F56</f>
        <v>42</v>
      </c>
      <c r="C73" s="185">
        <f>基金残高に係る経年分析!G56</f>
        <v>42</v>
      </c>
      <c r="D73" s="185">
        <f>基金残高に係る経年分析!H56</f>
        <v>42</v>
      </c>
    </row>
    <row r="74" spans="1:16" x14ac:dyDescent="0.15">
      <c r="A74" s="184" t="s">
        <v>79</v>
      </c>
      <c r="B74" s="185">
        <f>基金残高に係る経年分析!F57</f>
        <v>3097</v>
      </c>
      <c r="C74" s="185">
        <f>基金残高に係る経年分析!G57</f>
        <v>2970</v>
      </c>
      <c r="D74" s="185">
        <f>基金残高に係る経年分析!H57</f>
        <v>2874</v>
      </c>
    </row>
  </sheetData>
  <sheetProtection algorithmName="SHA-512" hashValue="t/QPXNbULLgFZNVTzeBg9zp0QkumKrnDt1kABojKz4xwTmEfpHeUGLSTDg/RQIHVNmwRXo44M9iljbdrV37lQA==" saltValue="xyrV8oGpmmezZ1pNAJFk6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Administrator</cp:lastModifiedBy>
  <cp:lastPrinted>2022-03-22T00:27:37Z</cp:lastPrinted>
  <dcterms:created xsi:type="dcterms:W3CDTF">2022-02-02T07:00:27Z</dcterms:created>
  <dcterms:modified xsi:type="dcterms:W3CDTF">2022-09-30T03:02:01Z</dcterms:modified>
  <cp:category/>
</cp:coreProperties>
</file>