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E1548967-20A0-4F64-83EF-62F73BDD99A4}" xr6:coauthVersionLast="47" xr6:coauthVersionMax="47" xr10:uidLastSave="{00000000-0000-0000-0000-000000000000}"/>
  <bookViews>
    <workbookView xWindow="-108" yWindow="-108" windowWidth="23256" windowHeight="12576" tabRatio="665"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<sst xmlns="http://schemas.openxmlformats.org/spreadsheetml/2006/main" count="390" uniqueCount="148">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</sst>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Normal="55" zoomScaleSheetLayoutView="100" workbookViewId="0"/>
  </sheetViews>
  <sheetFormatPr defaultColWidth="4.5" defaultRowHeight="20.25" customHeight="1" x14ac:dyDescent="0.45"/>
  <cols>
    <col min="1" max="1" width="1.3984375" style="34" customWidth="1"/>
    <col min="2" max="56" width="5.59765625" style="34" customWidth="1"/>
    <col min="57" max="16384" width="4.5" style="34"/>
  </cols>
  <sheetData>
    <row r="1" spans="1:57" s="33"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1"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t="s">
        <v>109</v>
      </c>
      <c r="AN2" s="274"/>
      <c r="AO2" s="274"/>
      <c r="AP2" s="274"/>
      <c r="AQ2" s="274"/>
      <c r="AR2" s="274"/>
      <c r="AS2" s="274"/>
      <c r="AT2" s="274"/>
      <c r="AU2" s="274"/>
      <c r="AV2" s="274"/>
      <c r="AW2" s="274"/>
      <c r="AX2" s="274"/>
      <c r="AY2" s="274"/>
      <c r="AZ2" s="274"/>
      <c r="BA2" s="274"/>
      <c r="BB2" s="40" t="s">
        <v>0</v>
      </c>
      <c r="BC2" s="39"/>
      <c r="BD2" s="39"/>
      <c r="BE2" s="32"/>
    </row>
    <row r="3" spans="1:57" s="31"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32"/>
    </row>
    <row r="4" spans="1:57" s="31"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32"/>
    </row>
    <row r="5" spans="1:57" s="31"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9">
        <v>160</v>
      </c>
      <c r="BA5" s="270"/>
      <c r="BB5" s="61" t="s">
        <v>84</v>
      </c>
      <c r="BC5" s="60"/>
      <c r="BD5" s="41"/>
      <c r="BE5" s="32"/>
    </row>
    <row r="6" spans="1:57" s="31"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267">
        <v>100</v>
      </c>
      <c r="BA6" s="268"/>
      <c r="BB6" s="157" t="s">
        <v>124</v>
      </c>
      <c r="BC6" s="60"/>
      <c r="BD6" s="41"/>
      <c r="BE6" s="32"/>
    </row>
    <row r="7" spans="1:57" s="31"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32"/>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t="s">
        <v>2</v>
      </c>
      <c r="D14" s="224"/>
      <c r="E14" s="225" t="s">
        <v>66</v>
      </c>
      <c r="F14" s="226"/>
      <c r="G14" s="227" t="s">
        <v>114</v>
      </c>
      <c r="H14" s="228"/>
      <c r="I14" s="228"/>
      <c r="J14" s="228"/>
      <c r="K14" s="229"/>
      <c r="L14" s="230" t="s">
        <v>68</v>
      </c>
      <c r="M14" s="231"/>
      <c r="N14" s="231"/>
      <c r="O14" s="232"/>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33">
        <f>IF($AZ$3="４週",SUM(P14:AQ14),IF($AZ$3="暦月",SUM(P14:AT14),""))</f>
        <v>160</v>
      </c>
      <c r="AV14" s="234"/>
      <c r="AW14" s="235">
        <f t="shared" ref="AW14:AW31" si="1">IF($AZ$3="４週",AU14/4,IF($AZ$3="暦月",AU14/($AZ$7/7),""))</f>
        <v>40</v>
      </c>
      <c r="AX14" s="236"/>
      <c r="AY14" s="220"/>
      <c r="AZ14" s="221"/>
      <c r="BA14" s="221"/>
      <c r="BB14" s="221"/>
      <c r="BC14" s="221"/>
      <c r="BD14" s="222"/>
    </row>
    <row r="15" spans="1:57" ht="39.9" customHeight="1" x14ac:dyDescent="0.45">
      <c r="A15" s="71"/>
      <c r="B15" s="86">
        <f t="shared" ref="B15:B31" si="2">B14+1</f>
        <v>2</v>
      </c>
      <c r="C15" s="206" t="s">
        <v>112</v>
      </c>
      <c r="D15" s="207"/>
      <c r="E15" s="208" t="s">
        <v>66</v>
      </c>
      <c r="F15" s="209"/>
      <c r="G15" s="210" t="s">
        <v>114</v>
      </c>
      <c r="H15" s="211"/>
      <c r="I15" s="211"/>
      <c r="J15" s="211"/>
      <c r="K15" s="212"/>
      <c r="L15" s="213" t="s">
        <v>100</v>
      </c>
      <c r="M15" s="214"/>
      <c r="N15" s="214"/>
      <c r="O15" s="215"/>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6">
        <f>IF($AZ$3="４週",SUM(P15:AQ15),IF($AZ$3="暦月",SUM(P15:AT15),""))</f>
        <v>160</v>
      </c>
      <c r="AV15" s="217"/>
      <c r="AW15" s="218">
        <f t="shared" si="1"/>
        <v>40</v>
      </c>
      <c r="AX15" s="219"/>
      <c r="AY15" s="186"/>
      <c r="AZ15" s="187"/>
      <c r="BA15" s="187"/>
      <c r="BB15" s="187"/>
      <c r="BC15" s="187"/>
      <c r="BD15" s="188"/>
    </row>
    <row r="16" spans="1:57" ht="39.9" customHeight="1" x14ac:dyDescent="0.45">
      <c r="A16" s="71"/>
      <c r="B16" s="86">
        <f t="shared" si="2"/>
        <v>3</v>
      </c>
      <c r="C16" s="206" t="s">
        <v>112</v>
      </c>
      <c r="D16" s="207"/>
      <c r="E16" s="208" t="s">
        <v>66</v>
      </c>
      <c r="F16" s="209"/>
      <c r="G16" s="210" t="s">
        <v>112</v>
      </c>
      <c r="H16" s="211"/>
      <c r="I16" s="211"/>
      <c r="J16" s="211"/>
      <c r="K16" s="212"/>
      <c r="L16" s="213" t="s">
        <v>78</v>
      </c>
      <c r="M16" s="214"/>
      <c r="N16" s="214"/>
      <c r="O16" s="215"/>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6">
        <f>IF($AZ$3="４週",SUM(P16:AQ16),IF($AZ$3="暦月",SUM(P16:AT16),""))</f>
        <v>160</v>
      </c>
      <c r="AV16" s="217"/>
      <c r="AW16" s="218">
        <f t="shared" si="1"/>
        <v>40</v>
      </c>
      <c r="AX16" s="219"/>
      <c r="AY16" s="186"/>
      <c r="AZ16" s="187"/>
      <c r="BA16" s="187"/>
      <c r="BB16" s="187"/>
      <c r="BC16" s="187"/>
      <c r="BD16" s="188"/>
    </row>
    <row r="17" spans="1:56" ht="39.9" customHeight="1" x14ac:dyDescent="0.45">
      <c r="A17" s="71"/>
      <c r="B17" s="86">
        <f t="shared" si="2"/>
        <v>4</v>
      </c>
      <c r="C17" s="206" t="s">
        <v>112</v>
      </c>
      <c r="D17" s="207"/>
      <c r="E17" s="208" t="s">
        <v>66</v>
      </c>
      <c r="F17" s="209"/>
      <c r="G17" s="210" t="s">
        <v>112</v>
      </c>
      <c r="H17" s="211"/>
      <c r="I17" s="211"/>
      <c r="J17" s="211"/>
      <c r="K17" s="212"/>
      <c r="L17" s="213" t="s">
        <v>80</v>
      </c>
      <c r="M17" s="214"/>
      <c r="N17" s="214"/>
      <c r="O17" s="215"/>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6">
        <f>IF($AZ$3="４週",SUM(P17:AQ17),IF($AZ$3="暦月",SUM(P17:AT17),""))</f>
        <v>160</v>
      </c>
      <c r="AV17" s="217"/>
      <c r="AW17" s="218">
        <f t="shared" si="1"/>
        <v>40</v>
      </c>
      <c r="AX17" s="219"/>
      <c r="AY17" s="186"/>
      <c r="AZ17" s="187"/>
      <c r="BA17" s="187"/>
      <c r="BB17" s="187"/>
      <c r="BC17" s="187"/>
      <c r="BD17" s="188"/>
    </row>
    <row r="18" spans="1:56" ht="39.9" customHeight="1" x14ac:dyDescent="0.45">
      <c r="A18" s="71"/>
      <c r="B18" s="86">
        <f t="shared" si="2"/>
        <v>5</v>
      </c>
      <c r="C18" s="206" t="s">
        <v>112</v>
      </c>
      <c r="D18" s="207"/>
      <c r="E18" s="208" t="s">
        <v>121</v>
      </c>
      <c r="F18" s="209"/>
      <c r="G18" s="210" t="s">
        <v>112</v>
      </c>
      <c r="H18" s="211"/>
      <c r="I18" s="211"/>
      <c r="J18" s="211"/>
      <c r="K18" s="212"/>
      <c r="L18" s="213" t="s">
        <v>79</v>
      </c>
      <c r="M18" s="214"/>
      <c r="N18" s="214"/>
      <c r="O18" s="215"/>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6">
        <f t="shared" ref="AU18:AU31" si="3">IF($AZ$3="４週",SUM(P18:AQ18),IF($AZ$3="暦月",SUM(P18:AT18),""))</f>
        <v>80</v>
      </c>
      <c r="AV18" s="217"/>
      <c r="AW18" s="218">
        <f t="shared" si="1"/>
        <v>20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thickBot="1" x14ac:dyDescent="0.5">
      <c r="A31" s="71"/>
      <c r="B31" s="87">
        <f t="shared" si="2"/>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3"/>
        <v>0</v>
      </c>
      <c r="AV31" s="200"/>
      <c r="AW31" s="201">
        <f t="shared" si="1"/>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480</v>
      </c>
      <c r="F36" s="177"/>
      <c r="G36" s="178">
        <f>SUMIFS($AW$14:$AX$31,$C$14:$D$31,"介護支援専門員",$E$14:$F$31,"A")</f>
        <v>120</v>
      </c>
      <c r="H36" s="179"/>
      <c r="I36" s="112"/>
      <c r="J36" s="180">
        <v>0</v>
      </c>
      <c r="K36" s="181"/>
      <c r="L36" s="180">
        <v>0</v>
      </c>
      <c r="M36" s="181"/>
      <c r="N36" s="111"/>
      <c r="O36" s="111"/>
      <c r="P36" s="180">
        <v>3</v>
      </c>
      <c r="Q36" s="181"/>
      <c r="R36" s="98"/>
      <c r="S36" s="98"/>
      <c r="T36" s="159" t="s">
        <v>4</v>
      </c>
      <c r="U36" s="161"/>
      <c r="V36" s="159" t="s">
        <v>51</v>
      </c>
      <c r="W36" s="160"/>
      <c r="X36" s="160"/>
      <c r="Y36" s="161"/>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80</v>
      </c>
      <c r="F38" s="177"/>
      <c r="G38" s="178">
        <f>SUMIFS($AW$14:$AX$31,$C$14:$D$31,"介護支援専門員",$E$14:$F$31,"C")</f>
        <v>20</v>
      </c>
      <c r="H38" s="179"/>
      <c r="I38" s="112"/>
      <c r="J38" s="180">
        <v>80</v>
      </c>
      <c r="K38" s="181"/>
      <c r="L38" s="182">
        <v>20</v>
      </c>
      <c r="M38" s="183"/>
      <c r="N38" s="111"/>
      <c r="O38" s="111"/>
      <c r="P38" s="176" t="s">
        <v>30</v>
      </c>
      <c r="Q38" s="177"/>
      <c r="R38" s="98"/>
      <c r="S38" s="98"/>
      <c r="T38" s="159" t="s">
        <v>6</v>
      </c>
      <c r="U38" s="161"/>
      <c r="V38" s="159" t="s">
        <v>69</v>
      </c>
      <c r="W38" s="160"/>
      <c r="X38" s="160"/>
      <c r="Y38" s="161"/>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560</v>
      </c>
      <c r="F40" s="177"/>
      <c r="G40" s="178">
        <f>SUM(G36:H39)</f>
        <v>140</v>
      </c>
      <c r="H40" s="179"/>
      <c r="I40" s="112"/>
      <c r="J40" s="176">
        <f>SUM(J36:K39)</f>
        <v>80</v>
      </c>
      <c r="K40" s="177"/>
      <c r="L40" s="176">
        <f>SUM(L36:M39)</f>
        <v>20</v>
      </c>
      <c r="M40" s="177"/>
      <c r="N40" s="111"/>
      <c r="O40" s="111"/>
      <c r="P40" s="176">
        <f>SUM(P36:Q37)</f>
        <v>3</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20</v>
      </c>
      <c r="D45" s="171"/>
      <c r="E45" s="171"/>
      <c r="F45" s="172"/>
      <c r="G45" s="100" t="s">
        <v>28</v>
      </c>
      <c r="H45" s="159">
        <f>IF($J$42="週",$AV$5,$AZ$5)</f>
        <v>40</v>
      </c>
      <c r="I45" s="160"/>
      <c r="J45" s="160"/>
      <c r="K45" s="161"/>
      <c r="L45" s="100" t="s">
        <v>29</v>
      </c>
      <c r="M45" s="162">
        <f>ROUNDDOWN(C45/H45,1)</f>
        <v>0.5</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3</v>
      </c>
      <c r="D50" s="160"/>
      <c r="E50" s="160"/>
      <c r="F50" s="161"/>
      <c r="G50" s="100" t="s">
        <v>81</v>
      </c>
      <c r="H50" s="162">
        <f>M45</f>
        <v>0.5</v>
      </c>
      <c r="I50" s="163"/>
      <c r="J50" s="163"/>
      <c r="K50" s="164"/>
      <c r="L50" s="100" t="s">
        <v>29</v>
      </c>
      <c r="M50" s="165">
        <f>ROUNDDOWN(C50+H50,1)</f>
        <v>3.5</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5">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5">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5">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5">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5">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C34:D35"/>
    <mergeCell ref="E34:H34"/>
    <mergeCell ref="J34:M34"/>
    <mergeCell ref="T34:U34"/>
    <mergeCell ref="V34:Y34"/>
    <mergeCell ref="E35:F35"/>
    <mergeCell ref="G35:H35"/>
    <mergeCell ref="J35:K35"/>
    <mergeCell ref="L35:M35"/>
    <mergeCell ref="T35:U35"/>
    <mergeCell ref="V35:Y35"/>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V38:Y38"/>
    <mergeCell ref="C39:D39"/>
    <mergeCell ref="E38:F38"/>
    <mergeCell ref="G38:H38"/>
    <mergeCell ref="J38:K38"/>
    <mergeCell ref="L38:M38"/>
    <mergeCell ref="P38:Q38"/>
    <mergeCell ref="T38:U38"/>
    <mergeCell ref="C38:D38"/>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M49:P49"/>
    <mergeCell ref="C50:F50"/>
    <mergeCell ref="H50:K50"/>
    <mergeCell ref="M50:P50"/>
    <mergeCell ref="J42:K42"/>
    <mergeCell ref="M44:P44"/>
    <mergeCell ref="C45:F45"/>
    <mergeCell ref="H45:K45"/>
    <mergeCell ref="M45:P45"/>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31" si="22">IF($AZ$3="４週",AU14/4,IF($AZ$3="暦月",AU14/($AZ$7/7),""))</f>
        <v>0</v>
      </c>
      <c r="AX14" s="236"/>
      <c r="AY14" s="220"/>
      <c r="AZ14" s="221"/>
      <c r="BA14" s="221"/>
      <c r="BB14" s="221"/>
      <c r="BC14" s="221"/>
      <c r="BD14" s="222"/>
    </row>
    <row r="15" spans="1:57" ht="39.9" customHeight="1" x14ac:dyDescent="0.45">
      <c r="A15" s="71"/>
      <c r="B15" s="86">
        <f t="shared" ref="B15:B31" si="23">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22"/>
        <v>0</v>
      </c>
      <c r="AX15" s="219"/>
      <c r="AY15" s="186"/>
      <c r="AZ15" s="187"/>
      <c r="BA15" s="187"/>
      <c r="BB15" s="187"/>
      <c r="BC15" s="187"/>
      <c r="BD15" s="188"/>
    </row>
    <row r="16" spans="1:57" ht="39.9" customHeight="1" x14ac:dyDescent="0.45">
      <c r="A16" s="71"/>
      <c r="B16" s="86">
        <f t="shared" si="23"/>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22"/>
        <v>0</v>
      </c>
      <c r="AX16" s="219"/>
      <c r="AY16" s="186"/>
      <c r="AZ16" s="187"/>
      <c r="BA16" s="187"/>
      <c r="BB16" s="187"/>
      <c r="BC16" s="187"/>
      <c r="BD16" s="188"/>
    </row>
    <row r="17" spans="1:56" ht="39.9" customHeight="1" x14ac:dyDescent="0.45">
      <c r="A17" s="71"/>
      <c r="B17" s="86">
        <f t="shared" si="23"/>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22"/>
        <v>0</v>
      </c>
      <c r="AX17" s="219"/>
      <c r="AY17" s="186"/>
      <c r="AZ17" s="187"/>
      <c r="BA17" s="187"/>
      <c r="BB17" s="187"/>
      <c r="BC17" s="187"/>
      <c r="BD17" s="188"/>
    </row>
    <row r="18" spans="1:56" ht="39.9" customHeight="1" x14ac:dyDescent="0.45">
      <c r="A18" s="71"/>
      <c r="B18" s="86">
        <f t="shared" si="23"/>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31" si="24">IF($AZ$3="４週",SUM(P18:AQ18),IF($AZ$3="暦月",SUM(P18:AT18),""))</f>
        <v>0</v>
      </c>
      <c r="AV18" s="217"/>
      <c r="AW18" s="218">
        <f t="shared" si="22"/>
        <v>0</v>
      </c>
      <c r="AX18" s="219"/>
      <c r="AY18" s="186"/>
      <c r="AZ18" s="187"/>
      <c r="BA18" s="187"/>
      <c r="BB18" s="187"/>
      <c r="BC18" s="187"/>
      <c r="BD18" s="188"/>
    </row>
    <row r="19" spans="1:56" ht="39.9" customHeight="1" x14ac:dyDescent="0.45">
      <c r="A19" s="71"/>
      <c r="B19" s="86">
        <f t="shared" si="23"/>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24"/>
        <v>0</v>
      </c>
      <c r="AV19" s="217"/>
      <c r="AW19" s="218">
        <f t="shared" si="22"/>
        <v>0</v>
      </c>
      <c r="AX19" s="219"/>
      <c r="AY19" s="186"/>
      <c r="AZ19" s="187"/>
      <c r="BA19" s="187"/>
      <c r="BB19" s="187"/>
      <c r="BC19" s="187"/>
      <c r="BD19" s="188"/>
    </row>
    <row r="20" spans="1:56" ht="39.9" customHeight="1" x14ac:dyDescent="0.45">
      <c r="A20" s="71"/>
      <c r="B20" s="86">
        <f t="shared" si="23"/>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22"/>
        <v>0</v>
      </c>
      <c r="AX20" s="219"/>
      <c r="AY20" s="186"/>
      <c r="AZ20" s="187"/>
      <c r="BA20" s="187"/>
      <c r="BB20" s="187"/>
      <c r="BC20" s="187"/>
      <c r="BD20" s="188"/>
    </row>
    <row r="21" spans="1:56" ht="39.9" customHeight="1" x14ac:dyDescent="0.45">
      <c r="A21" s="71"/>
      <c r="B21" s="86">
        <f t="shared" si="23"/>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24"/>
        <v>0</v>
      </c>
      <c r="AV21" s="217"/>
      <c r="AW21" s="218">
        <f t="shared" si="22"/>
        <v>0</v>
      </c>
      <c r="AX21" s="219"/>
      <c r="AY21" s="186"/>
      <c r="AZ21" s="187"/>
      <c r="BA21" s="187"/>
      <c r="BB21" s="187"/>
      <c r="BC21" s="187"/>
      <c r="BD21" s="188"/>
    </row>
    <row r="22" spans="1:56" ht="39.9" customHeight="1" x14ac:dyDescent="0.45">
      <c r="A22" s="71"/>
      <c r="B22" s="86">
        <f t="shared" si="23"/>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24"/>
        <v>0</v>
      </c>
      <c r="AV22" s="217"/>
      <c r="AW22" s="218">
        <f t="shared" si="22"/>
        <v>0</v>
      </c>
      <c r="AX22" s="219"/>
      <c r="AY22" s="186"/>
      <c r="AZ22" s="187"/>
      <c r="BA22" s="187"/>
      <c r="BB22" s="187"/>
      <c r="BC22" s="187"/>
      <c r="BD22" s="188"/>
    </row>
    <row r="23" spans="1:56" ht="39.9" customHeight="1" x14ac:dyDescent="0.45">
      <c r="A23" s="71"/>
      <c r="B23" s="86">
        <f t="shared" si="23"/>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24"/>
        <v>0</v>
      </c>
      <c r="AV23" s="217"/>
      <c r="AW23" s="218">
        <f t="shared" si="22"/>
        <v>0</v>
      </c>
      <c r="AX23" s="219"/>
      <c r="AY23" s="186"/>
      <c r="AZ23" s="187"/>
      <c r="BA23" s="187"/>
      <c r="BB23" s="187"/>
      <c r="BC23" s="187"/>
      <c r="BD23" s="188"/>
    </row>
    <row r="24" spans="1:56" ht="39.9" customHeight="1" x14ac:dyDescent="0.45">
      <c r="A24" s="71"/>
      <c r="B24" s="86">
        <f t="shared" si="23"/>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24"/>
        <v>0</v>
      </c>
      <c r="AV24" s="217"/>
      <c r="AW24" s="218">
        <f t="shared" si="22"/>
        <v>0</v>
      </c>
      <c r="AX24" s="219"/>
      <c r="AY24" s="186"/>
      <c r="AZ24" s="187"/>
      <c r="BA24" s="187"/>
      <c r="BB24" s="187"/>
      <c r="BC24" s="187"/>
      <c r="BD24" s="188"/>
    </row>
    <row r="25" spans="1:56" ht="39.9" customHeight="1" x14ac:dyDescent="0.45">
      <c r="A25" s="71"/>
      <c r="B25" s="86">
        <f t="shared" si="23"/>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24"/>
        <v>0</v>
      </c>
      <c r="AV25" s="217"/>
      <c r="AW25" s="218">
        <f t="shared" si="22"/>
        <v>0</v>
      </c>
      <c r="AX25" s="219"/>
      <c r="AY25" s="186"/>
      <c r="AZ25" s="187"/>
      <c r="BA25" s="187"/>
      <c r="BB25" s="187"/>
      <c r="BC25" s="187"/>
      <c r="BD25" s="188"/>
    </row>
    <row r="26" spans="1:56" ht="39.9" customHeight="1" x14ac:dyDescent="0.45">
      <c r="A26" s="71"/>
      <c r="B26" s="86">
        <f t="shared" si="23"/>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24"/>
        <v>0</v>
      </c>
      <c r="AV26" s="217"/>
      <c r="AW26" s="218">
        <f t="shared" si="22"/>
        <v>0</v>
      </c>
      <c r="AX26" s="219"/>
      <c r="AY26" s="186"/>
      <c r="AZ26" s="187"/>
      <c r="BA26" s="187"/>
      <c r="BB26" s="187"/>
      <c r="BC26" s="187"/>
      <c r="BD26" s="188"/>
    </row>
    <row r="27" spans="1:56" ht="39.9" customHeight="1" x14ac:dyDescent="0.45">
      <c r="A27" s="71"/>
      <c r="B27" s="86">
        <f t="shared" si="23"/>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24"/>
        <v>0</v>
      </c>
      <c r="AV27" s="217"/>
      <c r="AW27" s="218">
        <f t="shared" si="22"/>
        <v>0</v>
      </c>
      <c r="AX27" s="219"/>
      <c r="AY27" s="186"/>
      <c r="AZ27" s="187"/>
      <c r="BA27" s="187"/>
      <c r="BB27" s="187"/>
      <c r="BC27" s="187"/>
      <c r="BD27" s="188"/>
    </row>
    <row r="28" spans="1:56" ht="39.9" customHeight="1" x14ac:dyDescent="0.45">
      <c r="A28" s="71"/>
      <c r="B28" s="86">
        <f t="shared" si="23"/>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24"/>
        <v>0</v>
      </c>
      <c r="AV28" s="217"/>
      <c r="AW28" s="218">
        <f t="shared" si="22"/>
        <v>0</v>
      </c>
      <c r="AX28" s="219"/>
      <c r="AY28" s="186"/>
      <c r="AZ28" s="187"/>
      <c r="BA28" s="187"/>
      <c r="BB28" s="187"/>
      <c r="BC28" s="187"/>
      <c r="BD28" s="188"/>
    </row>
    <row r="29" spans="1:56" ht="39.9" customHeight="1" x14ac:dyDescent="0.45">
      <c r="A29" s="71"/>
      <c r="B29" s="86">
        <f t="shared" si="23"/>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24"/>
        <v>0</v>
      </c>
      <c r="AV29" s="217"/>
      <c r="AW29" s="218">
        <f t="shared" si="22"/>
        <v>0</v>
      </c>
      <c r="AX29" s="219"/>
      <c r="AY29" s="186"/>
      <c r="AZ29" s="187"/>
      <c r="BA29" s="187"/>
      <c r="BB29" s="187"/>
      <c r="BC29" s="187"/>
      <c r="BD29" s="188"/>
    </row>
    <row r="30" spans="1:56" ht="39.9" customHeight="1" x14ac:dyDescent="0.45">
      <c r="A30" s="71"/>
      <c r="B30" s="86">
        <f t="shared" si="23"/>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24"/>
        <v>0</v>
      </c>
      <c r="AV30" s="217"/>
      <c r="AW30" s="218">
        <f t="shared" si="22"/>
        <v>0</v>
      </c>
      <c r="AX30" s="219"/>
      <c r="AY30" s="186"/>
      <c r="AZ30" s="187"/>
      <c r="BA30" s="187"/>
      <c r="BB30" s="187"/>
      <c r="BC30" s="187"/>
      <c r="BD30" s="188"/>
    </row>
    <row r="31" spans="1:56" ht="39.9" customHeight="1" thickBot="1" x14ac:dyDescent="0.5">
      <c r="A31" s="71"/>
      <c r="B31" s="87">
        <f t="shared" si="23"/>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24"/>
        <v>0</v>
      </c>
      <c r="AV31" s="200"/>
      <c r="AW31" s="201">
        <f t="shared" si="22"/>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0</v>
      </c>
      <c r="F36" s="177"/>
      <c r="G36" s="178">
        <f>SUMIFS($AW$14:$AX$31,$C$14:$D$31,"介護支援専門員",$E$14:$F$31,"A")</f>
        <v>0</v>
      </c>
      <c r="H36" s="179"/>
      <c r="I36" s="112"/>
      <c r="J36" s="180">
        <v>0</v>
      </c>
      <c r="K36" s="181"/>
      <c r="L36" s="180">
        <v>0</v>
      </c>
      <c r="M36" s="181"/>
      <c r="N36" s="111"/>
      <c r="O36" s="111"/>
      <c r="P36" s="180">
        <v>0</v>
      </c>
      <c r="Q36" s="181"/>
      <c r="R36" s="98"/>
      <c r="S36" s="98"/>
      <c r="T36" s="159" t="s">
        <v>4</v>
      </c>
      <c r="U36" s="161"/>
      <c r="V36" s="159" t="s">
        <v>51</v>
      </c>
      <c r="W36" s="160"/>
      <c r="X36" s="160"/>
      <c r="Y36" s="161"/>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0</v>
      </c>
      <c r="F38" s="177"/>
      <c r="G38" s="178">
        <f>SUMIFS($AW$14:$AX$31,$C$14:$D$31,"介護支援専門員",$E$14:$F$31,"C")</f>
        <v>0</v>
      </c>
      <c r="H38" s="179"/>
      <c r="I38" s="112"/>
      <c r="J38" s="180">
        <v>0</v>
      </c>
      <c r="K38" s="181"/>
      <c r="L38" s="182">
        <v>0</v>
      </c>
      <c r="M38" s="183"/>
      <c r="N38" s="111"/>
      <c r="O38" s="111"/>
      <c r="P38" s="176" t="s">
        <v>30</v>
      </c>
      <c r="Q38" s="177"/>
      <c r="R38" s="98"/>
      <c r="S38" s="98"/>
      <c r="T38" s="159" t="s">
        <v>6</v>
      </c>
      <c r="U38" s="161"/>
      <c r="V38" s="159" t="s">
        <v>69</v>
      </c>
      <c r="W38" s="160"/>
      <c r="X38" s="160"/>
      <c r="Y38" s="161"/>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0</v>
      </c>
      <c r="F40" s="177"/>
      <c r="G40" s="178">
        <f>SUM(G36:H39)</f>
        <v>0</v>
      </c>
      <c r="H40" s="179"/>
      <c r="I40" s="112"/>
      <c r="J40" s="176">
        <f>SUM(J36:K39)</f>
        <v>0</v>
      </c>
      <c r="K40" s="177"/>
      <c r="L40" s="176">
        <f>SUM(L36:M39)</f>
        <v>0</v>
      </c>
      <c r="M40" s="177"/>
      <c r="N40" s="111"/>
      <c r="O40" s="111"/>
      <c r="P40" s="176">
        <f>SUM(P36:Q37)</f>
        <v>0</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0</v>
      </c>
      <c r="D45" s="171"/>
      <c r="E45" s="171"/>
      <c r="F45" s="172"/>
      <c r="G45" s="145" t="s">
        <v>28</v>
      </c>
      <c r="H45" s="159">
        <f>IF($J$42="週",$AV$5,$AZ$5)</f>
        <v>40</v>
      </c>
      <c r="I45" s="160"/>
      <c r="J45" s="160"/>
      <c r="K45" s="161"/>
      <c r="L45" s="145" t="s">
        <v>29</v>
      </c>
      <c r="M45" s="162">
        <f>ROUNDDOWN(C45/H45,1)</f>
        <v>0</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0</v>
      </c>
      <c r="D50" s="160"/>
      <c r="E50" s="160"/>
      <c r="F50" s="161"/>
      <c r="G50" s="145" t="s">
        <v>81</v>
      </c>
      <c r="H50" s="162">
        <f>M45</f>
        <v>0</v>
      </c>
      <c r="I50" s="163"/>
      <c r="J50" s="163"/>
      <c r="K50" s="164"/>
      <c r="L50" s="145" t="s">
        <v>29</v>
      </c>
      <c r="M50" s="165">
        <f>ROUNDDOWN(C50+H50,1)</f>
        <v>0</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5">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5">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5">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5">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5">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 ref="C29:D29"/>
    <mergeCell ref="E29:F29"/>
    <mergeCell ref="G29:K29"/>
    <mergeCell ref="L29:O29"/>
    <mergeCell ref="C30:D30"/>
    <mergeCell ref="E30:F30"/>
    <mergeCell ref="G30:K30"/>
    <mergeCell ref="L30:O30"/>
    <mergeCell ref="C31:D31"/>
    <mergeCell ref="E31:F31"/>
    <mergeCell ref="G31:K31"/>
    <mergeCell ref="L31:O31"/>
    <mergeCell ref="C26:D26"/>
    <mergeCell ref="E26:F26"/>
    <mergeCell ref="G26:K26"/>
    <mergeCell ref="L26:O26"/>
    <mergeCell ref="C27:D27"/>
    <mergeCell ref="E27:F27"/>
    <mergeCell ref="G27:K27"/>
    <mergeCell ref="L27:O27"/>
    <mergeCell ref="G28:K28"/>
    <mergeCell ref="L28:O28"/>
    <mergeCell ref="C28:D28"/>
    <mergeCell ref="E28:F28"/>
    <mergeCell ref="C23:D23"/>
    <mergeCell ref="E23:F23"/>
    <mergeCell ref="G23:K23"/>
    <mergeCell ref="L23:O23"/>
    <mergeCell ref="C24:D24"/>
    <mergeCell ref="E24:F24"/>
    <mergeCell ref="G24:K24"/>
    <mergeCell ref="L24:O24"/>
    <mergeCell ref="C25:D25"/>
    <mergeCell ref="E25:F25"/>
    <mergeCell ref="G25:K25"/>
    <mergeCell ref="L25:O25"/>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AW27:AX27"/>
    <mergeCell ref="AU28:AV28"/>
    <mergeCell ref="AW28:AX28"/>
    <mergeCell ref="AU29:AV29"/>
    <mergeCell ref="AW29:AX29"/>
    <mergeCell ref="AU25:AV25"/>
    <mergeCell ref="AW25:AX25"/>
    <mergeCell ref="AU26:AV26"/>
    <mergeCell ref="AW26:AX26"/>
    <mergeCell ref="AU27:AV27"/>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IF(AZ3="４週","(10)1～4週目の勤務時間数合計","(11)1か月の勤務時間数合計")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5"/>
      <c r="AZ13" s="245"/>
      <c r="BA13" s="245"/>
      <c r="BB13" s="245"/>
      <c r="BC13" s="245"/>
      <c r="BD13" s="245"/>
    </row>
    <row r="14" spans="1:57" ht="39.9" customHeight="1" x14ac:dyDescent="0.45">
      <c r="A14" s="71"/>
      <c r="B14" s="110">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45" si="1">IF($AZ$3="４週",AU14/4,IF($AZ$3="暦月",AU14/($AZ$7/7),""))</f>
        <v>0</v>
      </c>
      <c r="AX14" s="236"/>
      <c r="AY14" s="220"/>
      <c r="AZ14" s="221"/>
      <c r="BA14" s="221"/>
      <c r="BB14" s="221"/>
      <c r="BC14" s="221"/>
      <c r="BD14" s="222"/>
    </row>
    <row r="15" spans="1:57" ht="39.9" customHeight="1" x14ac:dyDescent="0.45">
      <c r="A15" s="71"/>
      <c r="B15" s="86">
        <f t="shared" ref="B15:B30" si="2">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1"/>
        <v>0</v>
      </c>
      <c r="AX15" s="219"/>
      <c r="AY15" s="186"/>
      <c r="AZ15" s="187"/>
      <c r="BA15" s="187"/>
      <c r="BB15" s="187"/>
      <c r="BC15" s="187"/>
      <c r="BD15" s="188"/>
    </row>
    <row r="16" spans="1:57" ht="39.9" customHeight="1" x14ac:dyDescent="0.45">
      <c r="A16" s="71"/>
      <c r="B16" s="86">
        <f t="shared" si="2"/>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1"/>
        <v>0</v>
      </c>
      <c r="AX16" s="219"/>
      <c r="AY16" s="186"/>
      <c r="AZ16" s="187"/>
      <c r="BA16" s="187"/>
      <c r="BB16" s="187"/>
      <c r="BC16" s="187"/>
      <c r="BD16" s="188"/>
    </row>
    <row r="17" spans="1:56" ht="39.9" customHeight="1" x14ac:dyDescent="0.45">
      <c r="A17" s="71"/>
      <c r="B17" s="86">
        <f t="shared" si="2"/>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1"/>
        <v>0</v>
      </c>
      <c r="AX17" s="219"/>
      <c r="AY17" s="186"/>
      <c r="AZ17" s="187"/>
      <c r="BA17" s="187"/>
      <c r="BB17" s="187"/>
      <c r="BC17" s="187"/>
      <c r="BD17" s="188"/>
    </row>
    <row r="18" spans="1:56" ht="39.9" customHeight="1" x14ac:dyDescent="0.45">
      <c r="A18" s="71"/>
      <c r="B18" s="86">
        <f t="shared" si="2"/>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113" si="3">IF($AZ$3="４週",SUM(P18:AQ18),IF($AZ$3="暦月",SUM(P18:AT18),""))</f>
        <v>0</v>
      </c>
      <c r="AV18" s="217"/>
      <c r="AW18" s="218">
        <f t="shared" si="1"/>
        <v>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x14ac:dyDescent="0.45">
      <c r="A31" s="71"/>
      <c r="B31" s="86">
        <f t="shared" ref="B31:B94" si="4">B30+1</f>
        <v>18</v>
      </c>
      <c r="C31" s="206"/>
      <c r="D31" s="207"/>
      <c r="E31" s="208"/>
      <c r="F31" s="209"/>
      <c r="G31" s="210"/>
      <c r="H31" s="211"/>
      <c r="I31" s="211"/>
      <c r="J31" s="211"/>
      <c r="K31" s="212"/>
      <c r="L31" s="213"/>
      <c r="M31" s="214"/>
      <c r="N31" s="214"/>
      <c r="O31" s="215"/>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6">
        <f t="shared" ref="AU31" si="5">IF($AZ$3="４週",SUM(P31:AQ31),IF($AZ$3="暦月",SUM(P31:AT31),""))</f>
        <v>0</v>
      </c>
      <c r="AV31" s="217"/>
      <c r="AW31" s="218">
        <f t="shared" si="1"/>
        <v>0</v>
      </c>
      <c r="AX31" s="219"/>
      <c r="AY31" s="186"/>
      <c r="AZ31" s="187"/>
      <c r="BA31" s="187"/>
      <c r="BB31" s="187"/>
      <c r="BC31" s="187"/>
      <c r="BD31" s="188"/>
    </row>
    <row r="32" spans="1:56" ht="39.9" customHeight="1" x14ac:dyDescent="0.45">
      <c r="A32" s="71"/>
      <c r="B32" s="86">
        <f t="shared" si="4"/>
        <v>19</v>
      </c>
      <c r="C32" s="206"/>
      <c r="D32" s="207"/>
      <c r="E32" s="208"/>
      <c r="F32" s="209"/>
      <c r="G32" s="210"/>
      <c r="H32" s="211"/>
      <c r="I32" s="211"/>
      <c r="J32" s="211"/>
      <c r="K32" s="212"/>
      <c r="L32" s="213"/>
      <c r="M32" s="214"/>
      <c r="N32" s="214"/>
      <c r="O32" s="215"/>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6">
        <f t="shared" ref="AU32:AU95" si="6">IF($AZ$3="４週",SUM(P32:AQ32),IF($AZ$3="暦月",SUM(P32:AT32),""))</f>
        <v>0</v>
      </c>
      <c r="AV32" s="217"/>
      <c r="AW32" s="218">
        <f t="shared" si="1"/>
        <v>0</v>
      </c>
      <c r="AX32" s="219"/>
      <c r="AY32" s="186"/>
      <c r="AZ32" s="187"/>
      <c r="BA32" s="187"/>
      <c r="BB32" s="187"/>
      <c r="BC32" s="187"/>
      <c r="BD32" s="188"/>
    </row>
    <row r="33" spans="1:56" ht="39.9" customHeight="1" x14ac:dyDescent="0.45">
      <c r="A33" s="71"/>
      <c r="B33" s="86">
        <f t="shared" si="4"/>
        <v>20</v>
      </c>
      <c r="C33" s="206"/>
      <c r="D33" s="207"/>
      <c r="E33" s="208"/>
      <c r="F33" s="209"/>
      <c r="G33" s="210"/>
      <c r="H33" s="211"/>
      <c r="I33" s="211"/>
      <c r="J33" s="211"/>
      <c r="K33" s="212"/>
      <c r="L33" s="213"/>
      <c r="M33" s="214"/>
      <c r="N33" s="214"/>
      <c r="O33" s="215"/>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6">
        <f t="shared" si="6"/>
        <v>0</v>
      </c>
      <c r="AV33" s="217"/>
      <c r="AW33" s="218">
        <f t="shared" si="1"/>
        <v>0</v>
      </c>
      <c r="AX33" s="219"/>
      <c r="AY33" s="186"/>
      <c r="AZ33" s="187"/>
      <c r="BA33" s="187"/>
      <c r="BB33" s="187"/>
      <c r="BC33" s="187"/>
      <c r="BD33" s="188"/>
    </row>
    <row r="34" spans="1:56" ht="39.9" customHeight="1" x14ac:dyDescent="0.45">
      <c r="A34" s="71"/>
      <c r="B34" s="86">
        <f t="shared" si="4"/>
        <v>21</v>
      </c>
      <c r="C34" s="206"/>
      <c r="D34" s="207"/>
      <c r="E34" s="208"/>
      <c r="F34" s="209"/>
      <c r="G34" s="210"/>
      <c r="H34" s="211"/>
      <c r="I34" s="211"/>
      <c r="J34" s="211"/>
      <c r="K34" s="212"/>
      <c r="L34" s="213"/>
      <c r="M34" s="214"/>
      <c r="N34" s="214"/>
      <c r="O34" s="215"/>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6">
        <f t="shared" si="6"/>
        <v>0</v>
      </c>
      <c r="AV34" s="217"/>
      <c r="AW34" s="218">
        <f t="shared" si="1"/>
        <v>0</v>
      </c>
      <c r="AX34" s="219"/>
      <c r="AY34" s="186"/>
      <c r="AZ34" s="187"/>
      <c r="BA34" s="187"/>
      <c r="BB34" s="187"/>
      <c r="BC34" s="187"/>
      <c r="BD34" s="188"/>
    </row>
    <row r="35" spans="1:56" ht="39.9" customHeight="1" x14ac:dyDescent="0.45">
      <c r="A35" s="71"/>
      <c r="B35" s="86">
        <f t="shared" si="4"/>
        <v>22</v>
      </c>
      <c r="C35" s="206"/>
      <c r="D35" s="207"/>
      <c r="E35" s="208"/>
      <c r="F35" s="209"/>
      <c r="G35" s="210"/>
      <c r="H35" s="211"/>
      <c r="I35" s="211"/>
      <c r="J35" s="211"/>
      <c r="K35" s="212"/>
      <c r="L35" s="213"/>
      <c r="M35" s="214"/>
      <c r="N35" s="214"/>
      <c r="O35" s="215"/>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6">
        <f t="shared" si="6"/>
        <v>0</v>
      </c>
      <c r="AV35" s="217"/>
      <c r="AW35" s="218">
        <f t="shared" si="1"/>
        <v>0</v>
      </c>
      <c r="AX35" s="219"/>
      <c r="AY35" s="186"/>
      <c r="AZ35" s="187"/>
      <c r="BA35" s="187"/>
      <c r="BB35" s="187"/>
      <c r="BC35" s="187"/>
      <c r="BD35" s="188"/>
    </row>
    <row r="36" spans="1:56" ht="39.9" customHeight="1" x14ac:dyDescent="0.45">
      <c r="A36" s="71"/>
      <c r="B36" s="86">
        <f t="shared" si="4"/>
        <v>23</v>
      </c>
      <c r="C36" s="206"/>
      <c r="D36" s="207"/>
      <c r="E36" s="208"/>
      <c r="F36" s="209"/>
      <c r="G36" s="210"/>
      <c r="H36" s="211"/>
      <c r="I36" s="211"/>
      <c r="J36" s="211"/>
      <c r="K36" s="212"/>
      <c r="L36" s="213"/>
      <c r="M36" s="214"/>
      <c r="N36" s="214"/>
      <c r="O36" s="215"/>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6">
        <f t="shared" si="6"/>
        <v>0</v>
      </c>
      <c r="AV36" s="217"/>
      <c r="AW36" s="218">
        <f t="shared" si="1"/>
        <v>0</v>
      </c>
      <c r="AX36" s="219"/>
      <c r="AY36" s="186"/>
      <c r="AZ36" s="187"/>
      <c r="BA36" s="187"/>
      <c r="BB36" s="187"/>
      <c r="BC36" s="187"/>
      <c r="BD36" s="188"/>
    </row>
    <row r="37" spans="1:56" ht="39.9" customHeight="1" x14ac:dyDescent="0.45">
      <c r="A37" s="71"/>
      <c r="B37" s="86">
        <f t="shared" si="4"/>
        <v>24</v>
      </c>
      <c r="C37" s="206"/>
      <c r="D37" s="207"/>
      <c r="E37" s="208"/>
      <c r="F37" s="209"/>
      <c r="G37" s="210"/>
      <c r="H37" s="211"/>
      <c r="I37" s="211"/>
      <c r="J37" s="211"/>
      <c r="K37" s="212"/>
      <c r="L37" s="213"/>
      <c r="M37" s="214"/>
      <c r="N37" s="214"/>
      <c r="O37" s="215"/>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6">
        <f t="shared" si="6"/>
        <v>0</v>
      </c>
      <c r="AV37" s="217"/>
      <c r="AW37" s="218">
        <f t="shared" si="1"/>
        <v>0</v>
      </c>
      <c r="AX37" s="219"/>
      <c r="AY37" s="186"/>
      <c r="AZ37" s="187"/>
      <c r="BA37" s="187"/>
      <c r="BB37" s="187"/>
      <c r="BC37" s="187"/>
      <c r="BD37" s="188"/>
    </row>
    <row r="38" spans="1:56" ht="39.9" customHeight="1" x14ac:dyDescent="0.45">
      <c r="A38" s="71"/>
      <c r="B38" s="86">
        <f t="shared" si="4"/>
        <v>25</v>
      </c>
      <c r="C38" s="206"/>
      <c r="D38" s="207"/>
      <c r="E38" s="208"/>
      <c r="F38" s="209"/>
      <c r="G38" s="210"/>
      <c r="H38" s="211"/>
      <c r="I38" s="211"/>
      <c r="J38" s="211"/>
      <c r="K38" s="212"/>
      <c r="L38" s="213"/>
      <c r="M38" s="214"/>
      <c r="N38" s="214"/>
      <c r="O38" s="215"/>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6">
        <f t="shared" si="6"/>
        <v>0</v>
      </c>
      <c r="AV38" s="217"/>
      <c r="AW38" s="218">
        <f t="shared" si="1"/>
        <v>0</v>
      </c>
      <c r="AX38" s="219"/>
      <c r="AY38" s="186"/>
      <c r="AZ38" s="187"/>
      <c r="BA38" s="187"/>
      <c r="BB38" s="187"/>
      <c r="BC38" s="187"/>
      <c r="BD38" s="188"/>
    </row>
    <row r="39" spans="1:56" ht="39.9" customHeight="1" x14ac:dyDescent="0.45">
      <c r="A39" s="71"/>
      <c r="B39" s="86">
        <f t="shared" si="4"/>
        <v>26</v>
      </c>
      <c r="C39" s="206"/>
      <c r="D39" s="207"/>
      <c r="E39" s="208"/>
      <c r="F39" s="209"/>
      <c r="G39" s="210"/>
      <c r="H39" s="211"/>
      <c r="I39" s="211"/>
      <c r="J39" s="211"/>
      <c r="K39" s="212"/>
      <c r="L39" s="213"/>
      <c r="M39" s="214"/>
      <c r="N39" s="214"/>
      <c r="O39" s="215"/>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6">
        <f t="shared" si="6"/>
        <v>0</v>
      </c>
      <c r="AV39" s="217"/>
      <c r="AW39" s="218">
        <f t="shared" si="1"/>
        <v>0</v>
      </c>
      <c r="AX39" s="219"/>
      <c r="AY39" s="186"/>
      <c r="AZ39" s="187"/>
      <c r="BA39" s="187"/>
      <c r="BB39" s="187"/>
      <c r="BC39" s="187"/>
      <c r="BD39" s="188"/>
    </row>
    <row r="40" spans="1:56" ht="39.9" customHeight="1" x14ac:dyDescent="0.45">
      <c r="A40" s="71"/>
      <c r="B40" s="86">
        <f t="shared" si="4"/>
        <v>27</v>
      </c>
      <c r="C40" s="206"/>
      <c r="D40" s="207"/>
      <c r="E40" s="208"/>
      <c r="F40" s="209"/>
      <c r="G40" s="210"/>
      <c r="H40" s="211"/>
      <c r="I40" s="211"/>
      <c r="J40" s="211"/>
      <c r="K40" s="212"/>
      <c r="L40" s="213"/>
      <c r="M40" s="214"/>
      <c r="N40" s="214"/>
      <c r="O40" s="215"/>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6">
        <f t="shared" si="6"/>
        <v>0</v>
      </c>
      <c r="AV40" s="217"/>
      <c r="AW40" s="218">
        <f t="shared" si="1"/>
        <v>0</v>
      </c>
      <c r="AX40" s="219"/>
      <c r="AY40" s="186"/>
      <c r="AZ40" s="187"/>
      <c r="BA40" s="187"/>
      <c r="BB40" s="187"/>
      <c r="BC40" s="187"/>
      <c r="BD40" s="188"/>
    </row>
    <row r="41" spans="1:56" ht="39.9" customHeight="1" x14ac:dyDescent="0.45">
      <c r="A41" s="71"/>
      <c r="B41" s="86">
        <f t="shared" si="4"/>
        <v>28</v>
      </c>
      <c r="C41" s="206"/>
      <c r="D41" s="207"/>
      <c r="E41" s="208"/>
      <c r="F41" s="209"/>
      <c r="G41" s="210"/>
      <c r="H41" s="211"/>
      <c r="I41" s="211"/>
      <c r="J41" s="211"/>
      <c r="K41" s="212"/>
      <c r="L41" s="213"/>
      <c r="M41" s="214"/>
      <c r="N41" s="214"/>
      <c r="O41" s="215"/>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6">
        <f t="shared" si="6"/>
        <v>0</v>
      </c>
      <c r="AV41" s="217"/>
      <c r="AW41" s="218">
        <f t="shared" si="1"/>
        <v>0</v>
      </c>
      <c r="AX41" s="219"/>
      <c r="AY41" s="186"/>
      <c r="AZ41" s="187"/>
      <c r="BA41" s="187"/>
      <c r="BB41" s="187"/>
      <c r="BC41" s="187"/>
      <c r="BD41" s="188"/>
    </row>
    <row r="42" spans="1:56" ht="39.9" customHeight="1" x14ac:dyDescent="0.45">
      <c r="A42" s="71"/>
      <c r="B42" s="86">
        <f t="shared" si="4"/>
        <v>29</v>
      </c>
      <c r="C42" s="206"/>
      <c r="D42" s="207"/>
      <c r="E42" s="208"/>
      <c r="F42" s="209"/>
      <c r="G42" s="210"/>
      <c r="H42" s="211"/>
      <c r="I42" s="211"/>
      <c r="J42" s="211"/>
      <c r="K42" s="212"/>
      <c r="L42" s="213"/>
      <c r="M42" s="214"/>
      <c r="N42" s="214"/>
      <c r="O42" s="215"/>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6">
        <f t="shared" si="6"/>
        <v>0</v>
      </c>
      <c r="AV42" s="217"/>
      <c r="AW42" s="218">
        <f t="shared" si="1"/>
        <v>0</v>
      </c>
      <c r="AX42" s="219"/>
      <c r="AY42" s="186"/>
      <c r="AZ42" s="187"/>
      <c r="BA42" s="187"/>
      <c r="BB42" s="187"/>
      <c r="BC42" s="187"/>
      <c r="BD42" s="188"/>
    </row>
    <row r="43" spans="1:56" ht="39.9" customHeight="1" x14ac:dyDescent="0.45">
      <c r="A43" s="71"/>
      <c r="B43" s="86">
        <f t="shared" si="4"/>
        <v>30</v>
      </c>
      <c r="C43" s="206"/>
      <c r="D43" s="207"/>
      <c r="E43" s="208"/>
      <c r="F43" s="209"/>
      <c r="G43" s="210"/>
      <c r="H43" s="211"/>
      <c r="I43" s="211"/>
      <c r="J43" s="211"/>
      <c r="K43" s="212"/>
      <c r="L43" s="213"/>
      <c r="M43" s="214"/>
      <c r="N43" s="214"/>
      <c r="O43" s="215"/>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6">
        <f t="shared" si="6"/>
        <v>0</v>
      </c>
      <c r="AV43" s="217"/>
      <c r="AW43" s="218">
        <f t="shared" si="1"/>
        <v>0</v>
      </c>
      <c r="AX43" s="219"/>
      <c r="AY43" s="186"/>
      <c r="AZ43" s="187"/>
      <c r="BA43" s="187"/>
      <c r="BB43" s="187"/>
      <c r="BC43" s="187"/>
      <c r="BD43" s="188"/>
    </row>
    <row r="44" spans="1:56" ht="39.9" customHeight="1" x14ac:dyDescent="0.45">
      <c r="A44" s="71"/>
      <c r="B44" s="86">
        <f t="shared" si="4"/>
        <v>31</v>
      </c>
      <c r="C44" s="206"/>
      <c r="D44" s="207"/>
      <c r="E44" s="208"/>
      <c r="F44" s="209"/>
      <c r="G44" s="210"/>
      <c r="H44" s="211"/>
      <c r="I44" s="211"/>
      <c r="J44" s="211"/>
      <c r="K44" s="212"/>
      <c r="L44" s="213"/>
      <c r="M44" s="214"/>
      <c r="N44" s="214"/>
      <c r="O44" s="215"/>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6">
        <f t="shared" si="6"/>
        <v>0</v>
      </c>
      <c r="AV44" s="217"/>
      <c r="AW44" s="218">
        <f t="shared" si="1"/>
        <v>0</v>
      </c>
      <c r="AX44" s="219"/>
      <c r="AY44" s="186"/>
      <c r="AZ44" s="187"/>
      <c r="BA44" s="187"/>
      <c r="BB44" s="187"/>
      <c r="BC44" s="187"/>
      <c r="BD44" s="188"/>
    </row>
    <row r="45" spans="1:56" ht="39.9" customHeight="1" x14ac:dyDescent="0.45">
      <c r="A45" s="71"/>
      <c r="B45" s="86">
        <f t="shared" si="4"/>
        <v>32</v>
      </c>
      <c r="C45" s="206"/>
      <c r="D45" s="207"/>
      <c r="E45" s="208"/>
      <c r="F45" s="209"/>
      <c r="G45" s="210"/>
      <c r="H45" s="211"/>
      <c r="I45" s="211"/>
      <c r="J45" s="211"/>
      <c r="K45" s="212"/>
      <c r="L45" s="213"/>
      <c r="M45" s="214"/>
      <c r="N45" s="214"/>
      <c r="O45" s="215"/>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6">
        <f t="shared" si="6"/>
        <v>0</v>
      </c>
      <c r="AV45" s="217"/>
      <c r="AW45" s="218">
        <f t="shared" si="1"/>
        <v>0</v>
      </c>
      <c r="AX45" s="219"/>
      <c r="AY45" s="186"/>
      <c r="AZ45" s="187"/>
      <c r="BA45" s="187"/>
      <c r="BB45" s="187"/>
      <c r="BC45" s="187"/>
      <c r="BD45" s="188"/>
    </row>
    <row r="46" spans="1:56" ht="39.9" customHeight="1" x14ac:dyDescent="0.45">
      <c r="A46" s="71"/>
      <c r="B46" s="86">
        <f t="shared" si="4"/>
        <v>33</v>
      </c>
      <c r="C46" s="206"/>
      <c r="D46" s="207"/>
      <c r="E46" s="208"/>
      <c r="F46" s="209"/>
      <c r="G46" s="210"/>
      <c r="H46" s="211"/>
      <c r="I46" s="211"/>
      <c r="J46" s="211"/>
      <c r="K46" s="212"/>
      <c r="L46" s="213"/>
      <c r="M46" s="214"/>
      <c r="N46" s="214"/>
      <c r="O46" s="215"/>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6">
        <f t="shared" si="6"/>
        <v>0</v>
      </c>
      <c r="AV46" s="217"/>
      <c r="AW46" s="218">
        <f t="shared" ref="AW46:AW77" si="7">IF($AZ$3="４週",AU46/4,IF($AZ$3="暦月",AU46/($AZ$7/7),""))</f>
        <v>0</v>
      </c>
      <c r="AX46" s="219"/>
      <c r="AY46" s="186"/>
      <c r="AZ46" s="187"/>
      <c r="BA46" s="187"/>
      <c r="BB46" s="187"/>
      <c r="BC46" s="187"/>
      <c r="BD46" s="188"/>
    </row>
    <row r="47" spans="1:56" ht="39.9" customHeight="1" x14ac:dyDescent="0.45">
      <c r="A47" s="71"/>
      <c r="B47" s="86">
        <f t="shared" si="4"/>
        <v>34</v>
      </c>
      <c r="C47" s="206"/>
      <c r="D47" s="207"/>
      <c r="E47" s="208"/>
      <c r="F47" s="209"/>
      <c r="G47" s="210"/>
      <c r="H47" s="211"/>
      <c r="I47" s="211"/>
      <c r="J47" s="211"/>
      <c r="K47" s="212"/>
      <c r="L47" s="213"/>
      <c r="M47" s="214"/>
      <c r="N47" s="214"/>
      <c r="O47" s="215"/>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6">
        <f t="shared" si="6"/>
        <v>0</v>
      </c>
      <c r="AV47" s="217"/>
      <c r="AW47" s="218">
        <f t="shared" si="7"/>
        <v>0</v>
      </c>
      <c r="AX47" s="219"/>
      <c r="AY47" s="186"/>
      <c r="AZ47" s="187"/>
      <c r="BA47" s="187"/>
      <c r="BB47" s="187"/>
      <c r="BC47" s="187"/>
      <c r="BD47" s="188"/>
    </row>
    <row r="48" spans="1:56" ht="39.9" customHeight="1" x14ac:dyDescent="0.45">
      <c r="A48" s="71"/>
      <c r="B48" s="86">
        <f t="shared" si="4"/>
        <v>35</v>
      </c>
      <c r="C48" s="206"/>
      <c r="D48" s="207"/>
      <c r="E48" s="208"/>
      <c r="F48" s="209"/>
      <c r="G48" s="210"/>
      <c r="H48" s="211"/>
      <c r="I48" s="211"/>
      <c r="J48" s="211"/>
      <c r="K48" s="212"/>
      <c r="L48" s="213"/>
      <c r="M48" s="214"/>
      <c r="N48" s="214"/>
      <c r="O48" s="215"/>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6">
        <f t="shared" si="6"/>
        <v>0</v>
      </c>
      <c r="AV48" s="217"/>
      <c r="AW48" s="218">
        <f t="shared" si="7"/>
        <v>0</v>
      </c>
      <c r="AX48" s="219"/>
      <c r="AY48" s="186"/>
      <c r="AZ48" s="187"/>
      <c r="BA48" s="187"/>
      <c r="BB48" s="187"/>
      <c r="BC48" s="187"/>
      <c r="BD48" s="188"/>
    </row>
    <row r="49" spans="1:56" ht="39.9" customHeight="1" x14ac:dyDescent="0.45">
      <c r="A49" s="71"/>
      <c r="B49" s="86">
        <f t="shared" si="4"/>
        <v>36</v>
      </c>
      <c r="C49" s="206"/>
      <c r="D49" s="207"/>
      <c r="E49" s="208"/>
      <c r="F49" s="209"/>
      <c r="G49" s="210"/>
      <c r="H49" s="211"/>
      <c r="I49" s="211"/>
      <c r="J49" s="211"/>
      <c r="K49" s="212"/>
      <c r="L49" s="213"/>
      <c r="M49" s="214"/>
      <c r="N49" s="214"/>
      <c r="O49" s="215"/>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6">
        <f t="shared" si="6"/>
        <v>0</v>
      </c>
      <c r="AV49" s="217"/>
      <c r="AW49" s="218">
        <f t="shared" si="7"/>
        <v>0</v>
      </c>
      <c r="AX49" s="219"/>
      <c r="AY49" s="186"/>
      <c r="AZ49" s="187"/>
      <c r="BA49" s="187"/>
      <c r="BB49" s="187"/>
      <c r="BC49" s="187"/>
      <c r="BD49" s="188"/>
    </row>
    <row r="50" spans="1:56" ht="39.9" customHeight="1" x14ac:dyDescent="0.45">
      <c r="A50" s="71"/>
      <c r="B50" s="86">
        <f t="shared" si="4"/>
        <v>37</v>
      </c>
      <c r="C50" s="206"/>
      <c r="D50" s="207"/>
      <c r="E50" s="208"/>
      <c r="F50" s="209"/>
      <c r="G50" s="210"/>
      <c r="H50" s="211"/>
      <c r="I50" s="211"/>
      <c r="J50" s="211"/>
      <c r="K50" s="212"/>
      <c r="L50" s="213"/>
      <c r="M50" s="214"/>
      <c r="N50" s="214"/>
      <c r="O50" s="215"/>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6">
        <f t="shared" si="6"/>
        <v>0</v>
      </c>
      <c r="AV50" s="217"/>
      <c r="AW50" s="218">
        <f t="shared" si="7"/>
        <v>0</v>
      </c>
      <c r="AX50" s="219"/>
      <c r="AY50" s="186"/>
      <c r="AZ50" s="187"/>
      <c r="BA50" s="187"/>
      <c r="BB50" s="187"/>
      <c r="BC50" s="187"/>
      <c r="BD50" s="188"/>
    </row>
    <row r="51" spans="1:56" ht="39.9" customHeight="1" x14ac:dyDescent="0.45">
      <c r="A51" s="71"/>
      <c r="B51" s="86">
        <f t="shared" si="4"/>
        <v>38</v>
      </c>
      <c r="C51" s="206"/>
      <c r="D51" s="207"/>
      <c r="E51" s="208"/>
      <c r="F51" s="209"/>
      <c r="G51" s="210"/>
      <c r="H51" s="211"/>
      <c r="I51" s="211"/>
      <c r="J51" s="211"/>
      <c r="K51" s="212"/>
      <c r="L51" s="213"/>
      <c r="M51" s="214"/>
      <c r="N51" s="214"/>
      <c r="O51" s="215"/>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6">
        <f t="shared" si="6"/>
        <v>0</v>
      </c>
      <c r="AV51" s="217"/>
      <c r="AW51" s="218">
        <f t="shared" si="7"/>
        <v>0</v>
      </c>
      <c r="AX51" s="219"/>
      <c r="AY51" s="186"/>
      <c r="AZ51" s="187"/>
      <c r="BA51" s="187"/>
      <c r="BB51" s="187"/>
      <c r="BC51" s="187"/>
      <c r="BD51" s="188"/>
    </row>
    <row r="52" spans="1:56" ht="39.9" customHeight="1" x14ac:dyDescent="0.45">
      <c r="A52" s="71"/>
      <c r="B52" s="86">
        <f t="shared" si="4"/>
        <v>39</v>
      </c>
      <c r="C52" s="206"/>
      <c r="D52" s="207"/>
      <c r="E52" s="208"/>
      <c r="F52" s="209"/>
      <c r="G52" s="210"/>
      <c r="H52" s="211"/>
      <c r="I52" s="211"/>
      <c r="J52" s="211"/>
      <c r="K52" s="212"/>
      <c r="L52" s="213"/>
      <c r="M52" s="214"/>
      <c r="N52" s="214"/>
      <c r="O52" s="215"/>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6">
        <f t="shared" si="6"/>
        <v>0</v>
      </c>
      <c r="AV52" s="217"/>
      <c r="AW52" s="218">
        <f t="shared" si="7"/>
        <v>0</v>
      </c>
      <c r="AX52" s="219"/>
      <c r="AY52" s="186"/>
      <c r="AZ52" s="187"/>
      <c r="BA52" s="187"/>
      <c r="BB52" s="187"/>
      <c r="BC52" s="187"/>
      <c r="BD52" s="188"/>
    </row>
    <row r="53" spans="1:56" ht="39.9" customHeight="1" x14ac:dyDescent="0.45">
      <c r="A53" s="71"/>
      <c r="B53" s="86">
        <f t="shared" si="4"/>
        <v>40</v>
      </c>
      <c r="C53" s="206"/>
      <c r="D53" s="207"/>
      <c r="E53" s="208"/>
      <c r="F53" s="209"/>
      <c r="G53" s="210"/>
      <c r="H53" s="211"/>
      <c r="I53" s="211"/>
      <c r="J53" s="211"/>
      <c r="K53" s="212"/>
      <c r="L53" s="213"/>
      <c r="M53" s="214"/>
      <c r="N53" s="214"/>
      <c r="O53" s="215"/>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6">
        <f t="shared" si="6"/>
        <v>0</v>
      </c>
      <c r="AV53" s="217"/>
      <c r="AW53" s="218">
        <f t="shared" si="7"/>
        <v>0</v>
      </c>
      <c r="AX53" s="219"/>
      <c r="AY53" s="186"/>
      <c r="AZ53" s="187"/>
      <c r="BA53" s="187"/>
      <c r="BB53" s="187"/>
      <c r="BC53" s="187"/>
      <c r="BD53" s="188"/>
    </row>
    <row r="54" spans="1:56" ht="39.9" customHeight="1" x14ac:dyDescent="0.45">
      <c r="A54" s="71"/>
      <c r="B54" s="86">
        <f t="shared" si="4"/>
        <v>41</v>
      </c>
      <c r="C54" s="206"/>
      <c r="D54" s="207"/>
      <c r="E54" s="208"/>
      <c r="F54" s="209"/>
      <c r="G54" s="210"/>
      <c r="H54" s="211"/>
      <c r="I54" s="211"/>
      <c r="J54" s="211"/>
      <c r="K54" s="212"/>
      <c r="L54" s="213"/>
      <c r="M54" s="214"/>
      <c r="N54" s="214"/>
      <c r="O54" s="215"/>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6">
        <f t="shared" si="6"/>
        <v>0</v>
      </c>
      <c r="AV54" s="217"/>
      <c r="AW54" s="218">
        <f t="shared" si="7"/>
        <v>0</v>
      </c>
      <c r="AX54" s="219"/>
      <c r="AY54" s="186"/>
      <c r="AZ54" s="187"/>
      <c r="BA54" s="187"/>
      <c r="BB54" s="187"/>
      <c r="BC54" s="187"/>
      <c r="BD54" s="188"/>
    </row>
    <row r="55" spans="1:56" ht="39.9" customHeight="1" x14ac:dyDescent="0.45">
      <c r="A55" s="71"/>
      <c r="B55" s="86">
        <f t="shared" si="4"/>
        <v>42</v>
      </c>
      <c r="C55" s="206"/>
      <c r="D55" s="207"/>
      <c r="E55" s="208"/>
      <c r="F55" s="209"/>
      <c r="G55" s="210"/>
      <c r="H55" s="211"/>
      <c r="I55" s="211"/>
      <c r="J55" s="211"/>
      <c r="K55" s="212"/>
      <c r="L55" s="213"/>
      <c r="M55" s="214"/>
      <c r="N55" s="214"/>
      <c r="O55" s="215"/>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6">
        <f t="shared" si="6"/>
        <v>0</v>
      </c>
      <c r="AV55" s="217"/>
      <c r="AW55" s="218">
        <f t="shared" si="7"/>
        <v>0</v>
      </c>
      <c r="AX55" s="219"/>
      <c r="AY55" s="186"/>
      <c r="AZ55" s="187"/>
      <c r="BA55" s="187"/>
      <c r="BB55" s="187"/>
      <c r="BC55" s="187"/>
      <c r="BD55" s="188"/>
    </row>
    <row r="56" spans="1:56" ht="39.9" customHeight="1" x14ac:dyDescent="0.45">
      <c r="A56" s="71"/>
      <c r="B56" s="86">
        <f t="shared" si="4"/>
        <v>43</v>
      </c>
      <c r="C56" s="206"/>
      <c r="D56" s="207"/>
      <c r="E56" s="208"/>
      <c r="F56" s="209"/>
      <c r="G56" s="210"/>
      <c r="H56" s="211"/>
      <c r="I56" s="211"/>
      <c r="J56" s="211"/>
      <c r="K56" s="212"/>
      <c r="L56" s="213"/>
      <c r="M56" s="214"/>
      <c r="N56" s="214"/>
      <c r="O56" s="215"/>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6">
        <f t="shared" si="6"/>
        <v>0</v>
      </c>
      <c r="AV56" s="217"/>
      <c r="AW56" s="218">
        <f t="shared" si="7"/>
        <v>0</v>
      </c>
      <c r="AX56" s="219"/>
      <c r="AY56" s="186"/>
      <c r="AZ56" s="187"/>
      <c r="BA56" s="187"/>
      <c r="BB56" s="187"/>
      <c r="BC56" s="187"/>
      <c r="BD56" s="188"/>
    </row>
    <row r="57" spans="1:56" ht="39.9" customHeight="1" x14ac:dyDescent="0.45">
      <c r="A57" s="71"/>
      <c r="B57" s="86">
        <f t="shared" si="4"/>
        <v>44</v>
      </c>
      <c r="C57" s="206"/>
      <c r="D57" s="207"/>
      <c r="E57" s="208"/>
      <c r="F57" s="209"/>
      <c r="G57" s="210"/>
      <c r="H57" s="211"/>
      <c r="I57" s="211"/>
      <c r="J57" s="211"/>
      <c r="K57" s="212"/>
      <c r="L57" s="213"/>
      <c r="M57" s="214"/>
      <c r="N57" s="214"/>
      <c r="O57" s="215"/>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6">
        <f t="shared" si="6"/>
        <v>0</v>
      </c>
      <c r="AV57" s="217"/>
      <c r="AW57" s="218">
        <f t="shared" si="7"/>
        <v>0</v>
      </c>
      <c r="AX57" s="219"/>
      <c r="AY57" s="186"/>
      <c r="AZ57" s="187"/>
      <c r="BA57" s="187"/>
      <c r="BB57" s="187"/>
      <c r="BC57" s="187"/>
      <c r="BD57" s="188"/>
    </row>
    <row r="58" spans="1:56" ht="39.9" customHeight="1" x14ac:dyDescent="0.45">
      <c r="A58" s="71"/>
      <c r="B58" s="86">
        <f t="shared" si="4"/>
        <v>45</v>
      </c>
      <c r="C58" s="206"/>
      <c r="D58" s="207"/>
      <c r="E58" s="208"/>
      <c r="F58" s="209"/>
      <c r="G58" s="210"/>
      <c r="H58" s="211"/>
      <c r="I58" s="211"/>
      <c r="J58" s="211"/>
      <c r="K58" s="212"/>
      <c r="L58" s="213"/>
      <c r="M58" s="214"/>
      <c r="N58" s="214"/>
      <c r="O58" s="215"/>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6">
        <f t="shared" si="6"/>
        <v>0</v>
      </c>
      <c r="AV58" s="217"/>
      <c r="AW58" s="218">
        <f t="shared" si="7"/>
        <v>0</v>
      </c>
      <c r="AX58" s="219"/>
      <c r="AY58" s="186"/>
      <c r="AZ58" s="187"/>
      <c r="BA58" s="187"/>
      <c r="BB58" s="187"/>
      <c r="BC58" s="187"/>
      <c r="BD58" s="188"/>
    </row>
    <row r="59" spans="1:56" ht="39.9" customHeight="1" x14ac:dyDescent="0.45">
      <c r="A59" s="71"/>
      <c r="B59" s="86">
        <f t="shared" si="4"/>
        <v>46</v>
      </c>
      <c r="C59" s="206"/>
      <c r="D59" s="207"/>
      <c r="E59" s="208"/>
      <c r="F59" s="209"/>
      <c r="G59" s="210"/>
      <c r="H59" s="211"/>
      <c r="I59" s="211"/>
      <c r="J59" s="211"/>
      <c r="K59" s="212"/>
      <c r="L59" s="213"/>
      <c r="M59" s="214"/>
      <c r="N59" s="214"/>
      <c r="O59" s="215"/>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6">
        <f t="shared" si="6"/>
        <v>0</v>
      </c>
      <c r="AV59" s="217"/>
      <c r="AW59" s="218">
        <f t="shared" si="7"/>
        <v>0</v>
      </c>
      <c r="AX59" s="219"/>
      <c r="AY59" s="186"/>
      <c r="AZ59" s="187"/>
      <c r="BA59" s="187"/>
      <c r="BB59" s="187"/>
      <c r="BC59" s="187"/>
      <c r="BD59" s="188"/>
    </row>
    <row r="60" spans="1:56" ht="39.9" customHeight="1" x14ac:dyDescent="0.45">
      <c r="A60" s="71"/>
      <c r="B60" s="86">
        <f t="shared" si="4"/>
        <v>47</v>
      </c>
      <c r="C60" s="206"/>
      <c r="D60" s="207"/>
      <c r="E60" s="208"/>
      <c r="F60" s="209"/>
      <c r="G60" s="210"/>
      <c r="H60" s="211"/>
      <c r="I60" s="211"/>
      <c r="J60" s="211"/>
      <c r="K60" s="212"/>
      <c r="L60" s="213"/>
      <c r="M60" s="214"/>
      <c r="N60" s="214"/>
      <c r="O60" s="215"/>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6">
        <f t="shared" si="6"/>
        <v>0</v>
      </c>
      <c r="AV60" s="217"/>
      <c r="AW60" s="218">
        <f t="shared" si="7"/>
        <v>0</v>
      </c>
      <c r="AX60" s="219"/>
      <c r="AY60" s="186"/>
      <c r="AZ60" s="187"/>
      <c r="BA60" s="187"/>
      <c r="BB60" s="187"/>
      <c r="BC60" s="187"/>
      <c r="BD60" s="188"/>
    </row>
    <row r="61" spans="1:56" ht="39.9" customHeight="1" x14ac:dyDescent="0.45">
      <c r="A61" s="71"/>
      <c r="B61" s="86">
        <f t="shared" si="4"/>
        <v>48</v>
      </c>
      <c r="C61" s="206"/>
      <c r="D61" s="207"/>
      <c r="E61" s="208"/>
      <c r="F61" s="209"/>
      <c r="G61" s="210"/>
      <c r="H61" s="211"/>
      <c r="I61" s="211"/>
      <c r="J61" s="211"/>
      <c r="K61" s="212"/>
      <c r="L61" s="213"/>
      <c r="M61" s="214"/>
      <c r="N61" s="214"/>
      <c r="O61" s="215"/>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6">
        <f t="shared" si="6"/>
        <v>0</v>
      </c>
      <c r="AV61" s="217"/>
      <c r="AW61" s="218">
        <f t="shared" si="7"/>
        <v>0</v>
      </c>
      <c r="AX61" s="219"/>
      <c r="AY61" s="186"/>
      <c r="AZ61" s="187"/>
      <c r="BA61" s="187"/>
      <c r="BB61" s="187"/>
      <c r="BC61" s="187"/>
      <c r="BD61" s="188"/>
    </row>
    <row r="62" spans="1:56" ht="39.9" customHeight="1" x14ac:dyDescent="0.45">
      <c r="A62" s="71"/>
      <c r="B62" s="86">
        <f t="shared" si="4"/>
        <v>49</v>
      </c>
      <c r="C62" s="206"/>
      <c r="D62" s="207"/>
      <c r="E62" s="208"/>
      <c r="F62" s="209"/>
      <c r="G62" s="210"/>
      <c r="H62" s="211"/>
      <c r="I62" s="211"/>
      <c r="J62" s="211"/>
      <c r="K62" s="212"/>
      <c r="L62" s="213"/>
      <c r="M62" s="214"/>
      <c r="N62" s="214"/>
      <c r="O62" s="215"/>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6">
        <f t="shared" si="6"/>
        <v>0</v>
      </c>
      <c r="AV62" s="217"/>
      <c r="AW62" s="218">
        <f t="shared" si="7"/>
        <v>0</v>
      </c>
      <c r="AX62" s="219"/>
      <c r="AY62" s="186"/>
      <c r="AZ62" s="187"/>
      <c r="BA62" s="187"/>
      <c r="BB62" s="187"/>
      <c r="BC62" s="187"/>
      <c r="BD62" s="188"/>
    </row>
    <row r="63" spans="1:56" ht="39.9" customHeight="1" x14ac:dyDescent="0.45">
      <c r="A63" s="71"/>
      <c r="B63" s="86">
        <f t="shared" si="4"/>
        <v>50</v>
      </c>
      <c r="C63" s="206"/>
      <c r="D63" s="207"/>
      <c r="E63" s="208"/>
      <c r="F63" s="209"/>
      <c r="G63" s="210"/>
      <c r="H63" s="211"/>
      <c r="I63" s="211"/>
      <c r="J63" s="211"/>
      <c r="K63" s="212"/>
      <c r="L63" s="213"/>
      <c r="M63" s="214"/>
      <c r="N63" s="214"/>
      <c r="O63" s="215"/>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6">
        <f t="shared" si="6"/>
        <v>0</v>
      </c>
      <c r="AV63" s="217"/>
      <c r="AW63" s="218">
        <f t="shared" si="7"/>
        <v>0</v>
      </c>
      <c r="AX63" s="219"/>
      <c r="AY63" s="186"/>
      <c r="AZ63" s="187"/>
      <c r="BA63" s="187"/>
      <c r="BB63" s="187"/>
      <c r="BC63" s="187"/>
      <c r="BD63" s="188"/>
    </row>
    <row r="64" spans="1:56" ht="39.9" customHeight="1" x14ac:dyDescent="0.45">
      <c r="A64" s="71"/>
      <c r="B64" s="86">
        <f t="shared" si="4"/>
        <v>51</v>
      </c>
      <c r="C64" s="206"/>
      <c r="D64" s="207"/>
      <c r="E64" s="208"/>
      <c r="F64" s="209"/>
      <c r="G64" s="210"/>
      <c r="H64" s="211"/>
      <c r="I64" s="211"/>
      <c r="J64" s="211"/>
      <c r="K64" s="212"/>
      <c r="L64" s="213"/>
      <c r="M64" s="214"/>
      <c r="N64" s="214"/>
      <c r="O64" s="215"/>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6">
        <f t="shared" si="6"/>
        <v>0</v>
      </c>
      <c r="AV64" s="217"/>
      <c r="AW64" s="218">
        <f t="shared" si="7"/>
        <v>0</v>
      </c>
      <c r="AX64" s="219"/>
      <c r="AY64" s="186"/>
      <c r="AZ64" s="187"/>
      <c r="BA64" s="187"/>
      <c r="BB64" s="187"/>
      <c r="BC64" s="187"/>
      <c r="BD64" s="188"/>
    </row>
    <row r="65" spans="1:56" ht="39.9" customHeight="1" x14ac:dyDescent="0.45">
      <c r="A65" s="71"/>
      <c r="B65" s="86">
        <f t="shared" si="4"/>
        <v>52</v>
      </c>
      <c r="C65" s="206"/>
      <c r="D65" s="207"/>
      <c r="E65" s="208"/>
      <c r="F65" s="209"/>
      <c r="G65" s="210"/>
      <c r="H65" s="211"/>
      <c r="I65" s="211"/>
      <c r="J65" s="211"/>
      <c r="K65" s="212"/>
      <c r="L65" s="213"/>
      <c r="M65" s="214"/>
      <c r="N65" s="214"/>
      <c r="O65" s="215"/>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6">
        <f t="shared" si="6"/>
        <v>0</v>
      </c>
      <c r="AV65" s="217"/>
      <c r="AW65" s="218">
        <f t="shared" si="7"/>
        <v>0</v>
      </c>
      <c r="AX65" s="219"/>
      <c r="AY65" s="186"/>
      <c r="AZ65" s="187"/>
      <c r="BA65" s="187"/>
      <c r="BB65" s="187"/>
      <c r="BC65" s="187"/>
      <c r="BD65" s="188"/>
    </row>
    <row r="66" spans="1:56" ht="39.9" customHeight="1" x14ac:dyDescent="0.45">
      <c r="A66" s="71"/>
      <c r="B66" s="86">
        <f t="shared" si="4"/>
        <v>53</v>
      </c>
      <c r="C66" s="206"/>
      <c r="D66" s="207"/>
      <c r="E66" s="208"/>
      <c r="F66" s="209"/>
      <c r="G66" s="210"/>
      <c r="H66" s="211"/>
      <c r="I66" s="211"/>
      <c r="J66" s="211"/>
      <c r="K66" s="212"/>
      <c r="L66" s="213"/>
      <c r="M66" s="214"/>
      <c r="N66" s="214"/>
      <c r="O66" s="215"/>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6">
        <f t="shared" si="6"/>
        <v>0</v>
      </c>
      <c r="AV66" s="217"/>
      <c r="AW66" s="218">
        <f t="shared" si="7"/>
        <v>0</v>
      </c>
      <c r="AX66" s="219"/>
      <c r="AY66" s="186"/>
      <c r="AZ66" s="187"/>
      <c r="BA66" s="187"/>
      <c r="BB66" s="187"/>
      <c r="BC66" s="187"/>
      <c r="BD66" s="188"/>
    </row>
    <row r="67" spans="1:56" ht="39.9" customHeight="1" x14ac:dyDescent="0.45">
      <c r="A67" s="71"/>
      <c r="B67" s="86">
        <f t="shared" si="4"/>
        <v>54</v>
      </c>
      <c r="C67" s="206"/>
      <c r="D67" s="207"/>
      <c r="E67" s="208"/>
      <c r="F67" s="209"/>
      <c r="G67" s="210"/>
      <c r="H67" s="211"/>
      <c r="I67" s="211"/>
      <c r="J67" s="211"/>
      <c r="K67" s="212"/>
      <c r="L67" s="213"/>
      <c r="M67" s="214"/>
      <c r="N67" s="214"/>
      <c r="O67" s="215"/>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6">
        <f t="shared" si="6"/>
        <v>0</v>
      </c>
      <c r="AV67" s="217"/>
      <c r="AW67" s="218">
        <f t="shared" si="7"/>
        <v>0</v>
      </c>
      <c r="AX67" s="219"/>
      <c r="AY67" s="186"/>
      <c r="AZ67" s="187"/>
      <c r="BA67" s="187"/>
      <c r="BB67" s="187"/>
      <c r="BC67" s="187"/>
      <c r="BD67" s="188"/>
    </row>
    <row r="68" spans="1:56" ht="39.9" customHeight="1" x14ac:dyDescent="0.45">
      <c r="A68" s="71"/>
      <c r="B68" s="86">
        <f t="shared" si="4"/>
        <v>55</v>
      </c>
      <c r="C68" s="206"/>
      <c r="D68" s="207"/>
      <c r="E68" s="208"/>
      <c r="F68" s="209"/>
      <c r="G68" s="210"/>
      <c r="H68" s="211"/>
      <c r="I68" s="211"/>
      <c r="J68" s="211"/>
      <c r="K68" s="212"/>
      <c r="L68" s="213"/>
      <c r="M68" s="214"/>
      <c r="N68" s="214"/>
      <c r="O68" s="215"/>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6">
        <f t="shared" si="6"/>
        <v>0</v>
      </c>
      <c r="AV68" s="217"/>
      <c r="AW68" s="218">
        <f t="shared" si="7"/>
        <v>0</v>
      </c>
      <c r="AX68" s="219"/>
      <c r="AY68" s="186"/>
      <c r="AZ68" s="187"/>
      <c r="BA68" s="187"/>
      <c r="BB68" s="187"/>
      <c r="BC68" s="187"/>
      <c r="BD68" s="188"/>
    </row>
    <row r="69" spans="1:56" ht="39.9" customHeight="1" x14ac:dyDescent="0.45">
      <c r="A69" s="71"/>
      <c r="B69" s="86">
        <f t="shared" si="4"/>
        <v>56</v>
      </c>
      <c r="C69" s="206"/>
      <c r="D69" s="207"/>
      <c r="E69" s="208"/>
      <c r="F69" s="209"/>
      <c r="G69" s="210"/>
      <c r="H69" s="211"/>
      <c r="I69" s="211"/>
      <c r="J69" s="211"/>
      <c r="K69" s="212"/>
      <c r="L69" s="213"/>
      <c r="M69" s="214"/>
      <c r="N69" s="214"/>
      <c r="O69" s="215"/>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6">
        <f t="shared" si="6"/>
        <v>0</v>
      </c>
      <c r="AV69" s="217"/>
      <c r="AW69" s="218">
        <f t="shared" si="7"/>
        <v>0</v>
      </c>
      <c r="AX69" s="219"/>
      <c r="AY69" s="186"/>
      <c r="AZ69" s="187"/>
      <c r="BA69" s="187"/>
      <c r="BB69" s="187"/>
      <c r="BC69" s="187"/>
      <c r="BD69" s="188"/>
    </row>
    <row r="70" spans="1:56" ht="39.9" customHeight="1" x14ac:dyDescent="0.45">
      <c r="A70" s="71"/>
      <c r="B70" s="86">
        <f t="shared" si="4"/>
        <v>57</v>
      </c>
      <c r="C70" s="206"/>
      <c r="D70" s="207"/>
      <c r="E70" s="208"/>
      <c r="F70" s="209"/>
      <c r="G70" s="210"/>
      <c r="H70" s="211"/>
      <c r="I70" s="211"/>
      <c r="J70" s="211"/>
      <c r="K70" s="212"/>
      <c r="L70" s="213"/>
      <c r="M70" s="214"/>
      <c r="N70" s="214"/>
      <c r="O70" s="215"/>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6">
        <f t="shared" si="6"/>
        <v>0</v>
      </c>
      <c r="AV70" s="217"/>
      <c r="AW70" s="218">
        <f t="shared" si="7"/>
        <v>0</v>
      </c>
      <c r="AX70" s="219"/>
      <c r="AY70" s="186"/>
      <c r="AZ70" s="187"/>
      <c r="BA70" s="187"/>
      <c r="BB70" s="187"/>
      <c r="BC70" s="187"/>
      <c r="BD70" s="188"/>
    </row>
    <row r="71" spans="1:56" ht="39.9" customHeight="1" x14ac:dyDescent="0.45">
      <c r="A71" s="71"/>
      <c r="B71" s="86">
        <f t="shared" si="4"/>
        <v>58</v>
      </c>
      <c r="C71" s="206"/>
      <c r="D71" s="207"/>
      <c r="E71" s="208"/>
      <c r="F71" s="209"/>
      <c r="G71" s="210"/>
      <c r="H71" s="211"/>
      <c r="I71" s="211"/>
      <c r="J71" s="211"/>
      <c r="K71" s="212"/>
      <c r="L71" s="213"/>
      <c r="M71" s="214"/>
      <c r="N71" s="214"/>
      <c r="O71" s="215"/>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6">
        <f t="shared" si="6"/>
        <v>0</v>
      </c>
      <c r="AV71" s="217"/>
      <c r="AW71" s="218">
        <f t="shared" si="7"/>
        <v>0</v>
      </c>
      <c r="AX71" s="219"/>
      <c r="AY71" s="186"/>
      <c r="AZ71" s="187"/>
      <c r="BA71" s="187"/>
      <c r="BB71" s="187"/>
      <c r="BC71" s="187"/>
      <c r="BD71" s="188"/>
    </row>
    <row r="72" spans="1:56" ht="39.9" customHeight="1" x14ac:dyDescent="0.45">
      <c r="A72" s="71"/>
      <c r="B72" s="86">
        <f t="shared" si="4"/>
        <v>59</v>
      </c>
      <c r="C72" s="206"/>
      <c r="D72" s="207"/>
      <c r="E72" s="208"/>
      <c r="F72" s="209"/>
      <c r="G72" s="210"/>
      <c r="H72" s="211"/>
      <c r="I72" s="211"/>
      <c r="J72" s="211"/>
      <c r="K72" s="212"/>
      <c r="L72" s="213"/>
      <c r="M72" s="214"/>
      <c r="N72" s="214"/>
      <c r="O72" s="215"/>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6">
        <f t="shared" si="6"/>
        <v>0</v>
      </c>
      <c r="AV72" s="217"/>
      <c r="AW72" s="218">
        <f t="shared" si="7"/>
        <v>0</v>
      </c>
      <c r="AX72" s="219"/>
      <c r="AY72" s="186"/>
      <c r="AZ72" s="187"/>
      <c r="BA72" s="187"/>
      <c r="BB72" s="187"/>
      <c r="BC72" s="187"/>
      <c r="BD72" s="188"/>
    </row>
    <row r="73" spans="1:56" ht="39.9" customHeight="1" x14ac:dyDescent="0.45">
      <c r="A73" s="71"/>
      <c r="B73" s="86">
        <f t="shared" si="4"/>
        <v>60</v>
      </c>
      <c r="C73" s="206"/>
      <c r="D73" s="207"/>
      <c r="E73" s="208"/>
      <c r="F73" s="209"/>
      <c r="G73" s="210"/>
      <c r="H73" s="211"/>
      <c r="I73" s="211"/>
      <c r="J73" s="211"/>
      <c r="K73" s="212"/>
      <c r="L73" s="213"/>
      <c r="M73" s="214"/>
      <c r="N73" s="214"/>
      <c r="O73" s="215"/>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6">
        <f t="shared" si="6"/>
        <v>0</v>
      </c>
      <c r="AV73" s="217"/>
      <c r="AW73" s="218">
        <f t="shared" si="7"/>
        <v>0</v>
      </c>
      <c r="AX73" s="219"/>
      <c r="AY73" s="186"/>
      <c r="AZ73" s="187"/>
      <c r="BA73" s="187"/>
      <c r="BB73" s="187"/>
      <c r="BC73" s="187"/>
      <c r="BD73" s="188"/>
    </row>
    <row r="74" spans="1:56" ht="39.9" customHeight="1" x14ac:dyDescent="0.45">
      <c r="A74" s="71"/>
      <c r="B74" s="86">
        <f t="shared" si="4"/>
        <v>61</v>
      </c>
      <c r="C74" s="206"/>
      <c r="D74" s="207"/>
      <c r="E74" s="208"/>
      <c r="F74" s="209"/>
      <c r="G74" s="210"/>
      <c r="H74" s="211"/>
      <c r="I74" s="211"/>
      <c r="J74" s="211"/>
      <c r="K74" s="212"/>
      <c r="L74" s="213"/>
      <c r="M74" s="214"/>
      <c r="N74" s="214"/>
      <c r="O74" s="215"/>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6">
        <f t="shared" si="6"/>
        <v>0</v>
      </c>
      <c r="AV74" s="217"/>
      <c r="AW74" s="218">
        <f t="shared" si="7"/>
        <v>0</v>
      </c>
      <c r="AX74" s="219"/>
      <c r="AY74" s="186"/>
      <c r="AZ74" s="187"/>
      <c r="BA74" s="187"/>
      <c r="BB74" s="187"/>
      <c r="BC74" s="187"/>
      <c r="BD74" s="188"/>
    </row>
    <row r="75" spans="1:56" ht="39.9" customHeight="1" x14ac:dyDescent="0.45">
      <c r="A75" s="71"/>
      <c r="B75" s="86">
        <f t="shared" si="4"/>
        <v>62</v>
      </c>
      <c r="C75" s="206"/>
      <c r="D75" s="207"/>
      <c r="E75" s="208"/>
      <c r="F75" s="209"/>
      <c r="G75" s="210"/>
      <c r="H75" s="211"/>
      <c r="I75" s="211"/>
      <c r="J75" s="211"/>
      <c r="K75" s="212"/>
      <c r="L75" s="213"/>
      <c r="M75" s="214"/>
      <c r="N75" s="214"/>
      <c r="O75" s="215"/>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6">
        <f t="shared" si="6"/>
        <v>0</v>
      </c>
      <c r="AV75" s="217"/>
      <c r="AW75" s="218">
        <f t="shared" si="7"/>
        <v>0</v>
      </c>
      <c r="AX75" s="219"/>
      <c r="AY75" s="186"/>
      <c r="AZ75" s="187"/>
      <c r="BA75" s="187"/>
      <c r="BB75" s="187"/>
      <c r="BC75" s="187"/>
      <c r="BD75" s="188"/>
    </row>
    <row r="76" spans="1:56" ht="39.9" customHeight="1" x14ac:dyDescent="0.45">
      <c r="A76" s="71"/>
      <c r="B76" s="86">
        <f t="shared" si="4"/>
        <v>63</v>
      </c>
      <c r="C76" s="206"/>
      <c r="D76" s="207"/>
      <c r="E76" s="208"/>
      <c r="F76" s="209"/>
      <c r="G76" s="210"/>
      <c r="H76" s="211"/>
      <c r="I76" s="211"/>
      <c r="J76" s="211"/>
      <c r="K76" s="212"/>
      <c r="L76" s="213"/>
      <c r="M76" s="214"/>
      <c r="N76" s="214"/>
      <c r="O76" s="215"/>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6">
        <f t="shared" si="6"/>
        <v>0</v>
      </c>
      <c r="AV76" s="217"/>
      <c r="AW76" s="218">
        <f t="shared" si="7"/>
        <v>0</v>
      </c>
      <c r="AX76" s="219"/>
      <c r="AY76" s="186"/>
      <c r="AZ76" s="187"/>
      <c r="BA76" s="187"/>
      <c r="BB76" s="187"/>
      <c r="BC76" s="187"/>
      <c r="BD76" s="188"/>
    </row>
    <row r="77" spans="1:56" ht="39.9" customHeight="1" x14ac:dyDescent="0.45">
      <c r="A77" s="71"/>
      <c r="B77" s="86">
        <f t="shared" si="4"/>
        <v>64</v>
      </c>
      <c r="C77" s="206"/>
      <c r="D77" s="207"/>
      <c r="E77" s="208"/>
      <c r="F77" s="209"/>
      <c r="G77" s="210"/>
      <c r="H77" s="211"/>
      <c r="I77" s="211"/>
      <c r="J77" s="211"/>
      <c r="K77" s="212"/>
      <c r="L77" s="213"/>
      <c r="M77" s="214"/>
      <c r="N77" s="214"/>
      <c r="O77" s="215"/>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6">
        <f t="shared" si="6"/>
        <v>0</v>
      </c>
      <c r="AV77" s="217"/>
      <c r="AW77" s="218">
        <f t="shared" si="7"/>
        <v>0</v>
      </c>
      <c r="AX77" s="219"/>
      <c r="AY77" s="186"/>
      <c r="AZ77" s="187"/>
      <c r="BA77" s="187"/>
      <c r="BB77" s="187"/>
      <c r="BC77" s="187"/>
      <c r="BD77" s="188"/>
    </row>
    <row r="78" spans="1:56" ht="39.9" customHeight="1" x14ac:dyDescent="0.45">
      <c r="A78" s="71"/>
      <c r="B78" s="86">
        <f t="shared" si="4"/>
        <v>65</v>
      </c>
      <c r="C78" s="206"/>
      <c r="D78" s="207"/>
      <c r="E78" s="208"/>
      <c r="F78" s="209"/>
      <c r="G78" s="210"/>
      <c r="H78" s="211"/>
      <c r="I78" s="211"/>
      <c r="J78" s="211"/>
      <c r="K78" s="212"/>
      <c r="L78" s="213"/>
      <c r="M78" s="214"/>
      <c r="N78" s="214"/>
      <c r="O78" s="215"/>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6">
        <f t="shared" si="6"/>
        <v>0</v>
      </c>
      <c r="AV78" s="217"/>
      <c r="AW78" s="218">
        <f t="shared" ref="AW78:AW113" si="8">IF($AZ$3="４週",AU78/4,IF($AZ$3="暦月",AU78/($AZ$7/7),""))</f>
        <v>0</v>
      </c>
      <c r="AX78" s="219"/>
      <c r="AY78" s="186"/>
      <c r="AZ78" s="187"/>
      <c r="BA78" s="187"/>
      <c r="BB78" s="187"/>
      <c r="BC78" s="187"/>
      <c r="BD78" s="188"/>
    </row>
    <row r="79" spans="1:56" ht="39.9" customHeight="1" x14ac:dyDescent="0.45">
      <c r="A79" s="71"/>
      <c r="B79" s="86">
        <f t="shared" si="4"/>
        <v>66</v>
      </c>
      <c r="C79" s="206"/>
      <c r="D79" s="207"/>
      <c r="E79" s="208"/>
      <c r="F79" s="209"/>
      <c r="G79" s="210"/>
      <c r="H79" s="211"/>
      <c r="I79" s="211"/>
      <c r="J79" s="211"/>
      <c r="K79" s="212"/>
      <c r="L79" s="213"/>
      <c r="M79" s="214"/>
      <c r="N79" s="214"/>
      <c r="O79" s="215"/>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6">
        <f t="shared" si="6"/>
        <v>0</v>
      </c>
      <c r="AV79" s="217"/>
      <c r="AW79" s="218">
        <f t="shared" si="8"/>
        <v>0</v>
      </c>
      <c r="AX79" s="219"/>
      <c r="AY79" s="186"/>
      <c r="AZ79" s="187"/>
      <c r="BA79" s="187"/>
      <c r="BB79" s="187"/>
      <c r="BC79" s="187"/>
      <c r="BD79" s="188"/>
    </row>
    <row r="80" spans="1:56" ht="39.9" customHeight="1" x14ac:dyDescent="0.45">
      <c r="A80" s="71"/>
      <c r="B80" s="86">
        <f t="shared" si="4"/>
        <v>67</v>
      </c>
      <c r="C80" s="206"/>
      <c r="D80" s="207"/>
      <c r="E80" s="208"/>
      <c r="F80" s="209"/>
      <c r="G80" s="210"/>
      <c r="H80" s="211"/>
      <c r="I80" s="211"/>
      <c r="J80" s="211"/>
      <c r="K80" s="212"/>
      <c r="L80" s="213"/>
      <c r="M80" s="214"/>
      <c r="N80" s="214"/>
      <c r="O80" s="215"/>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6">
        <f t="shared" si="6"/>
        <v>0</v>
      </c>
      <c r="AV80" s="217"/>
      <c r="AW80" s="218">
        <f t="shared" si="8"/>
        <v>0</v>
      </c>
      <c r="AX80" s="219"/>
      <c r="AY80" s="186"/>
      <c r="AZ80" s="187"/>
      <c r="BA80" s="187"/>
      <c r="BB80" s="187"/>
      <c r="BC80" s="187"/>
      <c r="BD80" s="188"/>
    </row>
    <row r="81" spans="1:56" ht="39.9" customHeight="1" x14ac:dyDescent="0.45">
      <c r="A81" s="71"/>
      <c r="B81" s="86">
        <f t="shared" si="4"/>
        <v>68</v>
      </c>
      <c r="C81" s="206"/>
      <c r="D81" s="207"/>
      <c r="E81" s="208"/>
      <c r="F81" s="209"/>
      <c r="G81" s="210"/>
      <c r="H81" s="211"/>
      <c r="I81" s="211"/>
      <c r="J81" s="211"/>
      <c r="K81" s="212"/>
      <c r="L81" s="213"/>
      <c r="M81" s="214"/>
      <c r="N81" s="214"/>
      <c r="O81" s="215"/>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6">
        <f t="shared" si="6"/>
        <v>0</v>
      </c>
      <c r="AV81" s="217"/>
      <c r="AW81" s="218">
        <f t="shared" si="8"/>
        <v>0</v>
      </c>
      <c r="AX81" s="219"/>
      <c r="AY81" s="186"/>
      <c r="AZ81" s="187"/>
      <c r="BA81" s="187"/>
      <c r="BB81" s="187"/>
      <c r="BC81" s="187"/>
      <c r="BD81" s="188"/>
    </row>
    <row r="82" spans="1:56" ht="39.9" customHeight="1" x14ac:dyDescent="0.45">
      <c r="A82" s="71"/>
      <c r="B82" s="86">
        <f t="shared" si="4"/>
        <v>69</v>
      </c>
      <c r="C82" s="206"/>
      <c r="D82" s="207"/>
      <c r="E82" s="208"/>
      <c r="F82" s="209"/>
      <c r="G82" s="210"/>
      <c r="H82" s="211"/>
      <c r="I82" s="211"/>
      <c r="J82" s="211"/>
      <c r="K82" s="212"/>
      <c r="L82" s="213"/>
      <c r="M82" s="214"/>
      <c r="N82" s="214"/>
      <c r="O82" s="215"/>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6">
        <f t="shared" si="6"/>
        <v>0</v>
      </c>
      <c r="AV82" s="217"/>
      <c r="AW82" s="218">
        <f t="shared" si="8"/>
        <v>0</v>
      </c>
      <c r="AX82" s="219"/>
      <c r="AY82" s="186"/>
      <c r="AZ82" s="187"/>
      <c r="BA82" s="187"/>
      <c r="BB82" s="187"/>
      <c r="BC82" s="187"/>
      <c r="BD82" s="188"/>
    </row>
    <row r="83" spans="1:56" ht="39.9" customHeight="1" x14ac:dyDescent="0.45">
      <c r="A83" s="71"/>
      <c r="B83" s="86">
        <f t="shared" si="4"/>
        <v>70</v>
      </c>
      <c r="C83" s="206"/>
      <c r="D83" s="207"/>
      <c r="E83" s="208"/>
      <c r="F83" s="209"/>
      <c r="G83" s="210"/>
      <c r="H83" s="211"/>
      <c r="I83" s="211"/>
      <c r="J83" s="211"/>
      <c r="K83" s="212"/>
      <c r="L83" s="213"/>
      <c r="M83" s="214"/>
      <c r="N83" s="214"/>
      <c r="O83" s="215"/>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6">
        <f t="shared" si="6"/>
        <v>0</v>
      </c>
      <c r="AV83" s="217"/>
      <c r="AW83" s="218">
        <f t="shared" si="8"/>
        <v>0</v>
      </c>
      <c r="AX83" s="219"/>
      <c r="AY83" s="186"/>
      <c r="AZ83" s="187"/>
      <c r="BA83" s="187"/>
      <c r="BB83" s="187"/>
      <c r="BC83" s="187"/>
      <c r="BD83" s="188"/>
    </row>
    <row r="84" spans="1:56" ht="39.9" customHeight="1" x14ac:dyDescent="0.45">
      <c r="A84" s="71"/>
      <c r="B84" s="86">
        <f t="shared" si="4"/>
        <v>71</v>
      </c>
      <c r="C84" s="206"/>
      <c r="D84" s="207"/>
      <c r="E84" s="208"/>
      <c r="F84" s="209"/>
      <c r="G84" s="210"/>
      <c r="H84" s="211"/>
      <c r="I84" s="211"/>
      <c r="J84" s="211"/>
      <c r="K84" s="212"/>
      <c r="L84" s="213"/>
      <c r="M84" s="214"/>
      <c r="N84" s="214"/>
      <c r="O84" s="215"/>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6">
        <f t="shared" si="6"/>
        <v>0</v>
      </c>
      <c r="AV84" s="217"/>
      <c r="AW84" s="218">
        <f t="shared" si="8"/>
        <v>0</v>
      </c>
      <c r="AX84" s="219"/>
      <c r="AY84" s="186"/>
      <c r="AZ84" s="187"/>
      <c r="BA84" s="187"/>
      <c r="BB84" s="187"/>
      <c r="BC84" s="187"/>
      <c r="BD84" s="188"/>
    </row>
    <row r="85" spans="1:56" ht="39.9" customHeight="1" x14ac:dyDescent="0.45">
      <c r="A85" s="71"/>
      <c r="B85" s="86">
        <f t="shared" si="4"/>
        <v>72</v>
      </c>
      <c r="C85" s="206"/>
      <c r="D85" s="207"/>
      <c r="E85" s="208"/>
      <c r="F85" s="209"/>
      <c r="G85" s="210"/>
      <c r="H85" s="211"/>
      <c r="I85" s="211"/>
      <c r="J85" s="211"/>
      <c r="K85" s="212"/>
      <c r="L85" s="213"/>
      <c r="M85" s="214"/>
      <c r="N85" s="214"/>
      <c r="O85" s="215"/>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6">
        <f t="shared" si="6"/>
        <v>0</v>
      </c>
      <c r="AV85" s="217"/>
      <c r="AW85" s="218">
        <f t="shared" si="8"/>
        <v>0</v>
      </c>
      <c r="AX85" s="219"/>
      <c r="AY85" s="186"/>
      <c r="AZ85" s="187"/>
      <c r="BA85" s="187"/>
      <c r="BB85" s="187"/>
      <c r="BC85" s="187"/>
      <c r="BD85" s="188"/>
    </row>
    <row r="86" spans="1:56" ht="39.9" customHeight="1" x14ac:dyDescent="0.45">
      <c r="A86" s="71"/>
      <c r="B86" s="86">
        <f t="shared" si="4"/>
        <v>73</v>
      </c>
      <c r="C86" s="206"/>
      <c r="D86" s="207"/>
      <c r="E86" s="208"/>
      <c r="F86" s="209"/>
      <c r="G86" s="210"/>
      <c r="H86" s="211"/>
      <c r="I86" s="211"/>
      <c r="J86" s="211"/>
      <c r="K86" s="212"/>
      <c r="L86" s="213"/>
      <c r="M86" s="214"/>
      <c r="N86" s="214"/>
      <c r="O86" s="215"/>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6">
        <f t="shared" si="6"/>
        <v>0</v>
      </c>
      <c r="AV86" s="217"/>
      <c r="AW86" s="218">
        <f t="shared" si="8"/>
        <v>0</v>
      </c>
      <c r="AX86" s="219"/>
      <c r="AY86" s="186"/>
      <c r="AZ86" s="187"/>
      <c r="BA86" s="187"/>
      <c r="BB86" s="187"/>
      <c r="BC86" s="187"/>
      <c r="BD86" s="188"/>
    </row>
    <row r="87" spans="1:56" ht="39.9" customHeight="1" x14ac:dyDescent="0.45">
      <c r="A87" s="71"/>
      <c r="B87" s="86">
        <f t="shared" si="4"/>
        <v>74</v>
      </c>
      <c r="C87" s="206"/>
      <c r="D87" s="207"/>
      <c r="E87" s="208"/>
      <c r="F87" s="209"/>
      <c r="G87" s="210"/>
      <c r="H87" s="211"/>
      <c r="I87" s="211"/>
      <c r="J87" s="211"/>
      <c r="K87" s="212"/>
      <c r="L87" s="213"/>
      <c r="M87" s="214"/>
      <c r="N87" s="214"/>
      <c r="O87" s="215"/>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6">
        <f t="shared" si="6"/>
        <v>0</v>
      </c>
      <c r="AV87" s="217"/>
      <c r="AW87" s="218">
        <f t="shared" si="8"/>
        <v>0</v>
      </c>
      <c r="AX87" s="219"/>
      <c r="AY87" s="186"/>
      <c r="AZ87" s="187"/>
      <c r="BA87" s="187"/>
      <c r="BB87" s="187"/>
      <c r="BC87" s="187"/>
      <c r="BD87" s="188"/>
    </row>
    <row r="88" spans="1:56" ht="39.9" customHeight="1" x14ac:dyDescent="0.45">
      <c r="A88" s="71"/>
      <c r="B88" s="86">
        <f t="shared" si="4"/>
        <v>75</v>
      </c>
      <c r="C88" s="206"/>
      <c r="D88" s="207"/>
      <c r="E88" s="208"/>
      <c r="F88" s="209"/>
      <c r="G88" s="210"/>
      <c r="H88" s="211"/>
      <c r="I88" s="211"/>
      <c r="J88" s="211"/>
      <c r="K88" s="212"/>
      <c r="L88" s="213"/>
      <c r="M88" s="214"/>
      <c r="N88" s="214"/>
      <c r="O88" s="215"/>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6">
        <f t="shared" si="6"/>
        <v>0</v>
      </c>
      <c r="AV88" s="217"/>
      <c r="AW88" s="218">
        <f t="shared" si="8"/>
        <v>0</v>
      </c>
      <c r="AX88" s="219"/>
      <c r="AY88" s="186"/>
      <c r="AZ88" s="187"/>
      <c r="BA88" s="187"/>
      <c r="BB88" s="187"/>
      <c r="BC88" s="187"/>
      <c r="BD88" s="188"/>
    </row>
    <row r="89" spans="1:56" ht="39.9" customHeight="1" x14ac:dyDescent="0.45">
      <c r="A89" s="71"/>
      <c r="B89" s="86">
        <f t="shared" si="4"/>
        <v>76</v>
      </c>
      <c r="C89" s="206"/>
      <c r="D89" s="207"/>
      <c r="E89" s="208"/>
      <c r="F89" s="209"/>
      <c r="G89" s="210"/>
      <c r="H89" s="211"/>
      <c r="I89" s="211"/>
      <c r="J89" s="211"/>
      <c r="K89" s="212"/>
      <c r="L89" s="213"/>
      <c r="M89" s="214"/>
      <c r="N89" s="214"/>
      <c r="O89" s="215"/>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6">
        <f t="shared" si="6"/>
        <v>0</v>
      </c>
      <c r="AV89" s="217"/>
      <c r="AW89" s="218">
        <f t="shared" si="8"/>
        <v>0</v>
      </c>
      <c r="AX89" s="219"/>
      <c r="AY89" s="186"/>
      <c r="AZ89" s="187"/>
      <c r="BA89" s="187"/>
      <c r="BB89" s="187"/>
      <c r="BC89" s="187"/>
      <c r="BD89" s="188"/>
    </row>
    <row r="90" spans="1:56" ht="39.9" customHeight="1" x14ac:dyDescent="0.45">
      <c r="A90" s="71"/>
      <c r="B90" s="86">
        <f t="shared" si="4"/>
        <v>77</v>
      </c>
      <c r="C90" s="206"/>
      <c r="D90" s="207"/>
      <c r="E90" s="208"/>
      <c r="F90" s="209"/>
      <c r="G90" s="210"/>
      <c r="H90" s="211"/>
      <c r="I90" s="211"/>
      <c r="J90" s="211"/>
      <c r="K90" s="212"/>
      <c r="L90" s="213"/>
      <c r="M90" s="214"/>
      <c r="N90" s="214"/>
      <c r="O90" s="215"/>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6">
        <f t="shared" si="6"/>
        <v>0</v>
      </c>
      <c r="AV90" s="217"/>
      <c r="AW90" s="218">
        <f t="shared" si="8"/>
        <v>0</v>
      </c>
      <c r="AX90" s="219"/>
      <c r="AY90" s="186"/>
      <c r="AZ90" s="187"/>
      <c r="BA90" s="187"/>
      <c r="BB90" s="187"/>
      <c r="BC90" s="187"/>
      <c r="BD90" s="188"/>
    </row>
    <row r="91" spans="1:56" ht="39.9" customHeight="1" x14ac:dyDescent="0.45">
      <c r="A91" s="71"/>
      <c r="B91" s="86">
        <f t="shared" si="4"/>
        <v>78</v>
      </c>
      <c r="C91" s="206"/>
      <c r="D91" s="207"/>
      <c r="E91" s="208"/>
      <c r="F91" s="209"/>
      <c r="G91" s="210"/>
      <c r="H91" s="211"/>
      <c r="I91" s="211"/>
      <c r="J91" s="211"/>
      <c r="K91" s="212"/>
      <c r="L91" s="213"/>
      <c r="M91" s="214"/>
      <c r="N91" s="214"/>
      <c r="O91" s="215"/>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6">
        <f t="shared" si="6"/>
        <v>0</v>
      </c>
      <c r="AV91" s="217"/>
      <c r="AW91" s="218">
        <f t="shared" si="8"/>
        <v>0</v>
      </c>
      <c r="AX91" s="219"/>
      <c r="AY91" s="186"/>
      <c r="AZ91" s="187"/>
      <c r="BA91" s="187"/>
      <c r="BB91" s="187"/>
      <c r="BC91" s="187"/>
      <c r="BD91" s="188"/>
    </row>
    <row r="92" spans="1:56" ht="39.9" customHeight="1" x14ac:dyDescent="0.45">
      <c r="A92" s="71"/>
      <c r="B92" s="86">
        <f t="shared" si="4"/>
        <v>79</v>
      </c>
      <c r="C92" s="206"/>
      <c r="D92" s="207"/>
      <c r="E92" s="208"/>
      <c r="F92" s="209"/>
      <c r="G92" s="210"/>
      <c r="H92" s="211"/>
      <c r="I92" s="211"/>
      <c r="J92" s="211"/>
      <c r="K92" s="212"/>
      <c r="L92" s="213"/>
      <c r="M92" s="214"/>
      <c r="N92" s="214"/>
      <c r="O92" s="215"/>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6">
        <f t="shared" si="6"/>
        <v>0</v>
      </c>
      <c r="AV92" s="217"/>
      <c r="AW92" s="218">
        <f t="shared" si="8"/>
        <v>0</v>
      </c>
      <c r="AX92" s="219"/>
      <c r="AY92" s="186"/>
      <c r="AZ92" s="187"/>
      <c r="BA92" s="187"/>
      <c r="BB92" s="187"/>
      <c r="BC92" s="187"/>
      <c r="BD92" s="188"/>
    </row>
    <row r="93" spans="1:56" ht="39.9" customHeight="1" x14ac:dyDescent="0.45">
      <c r="A93" s="71"/>
      <c r="B93" s="86">
        <f t="shared" si="4"/>
        <v>80</v>
      </c>
      <c r="C93" s="206"/>
      <c r="D93" s="207"/>
      <c r="E93" s="208"/>
      <c r="F93" s="209"/>
      <c r="G93" s="210"/>
      <c r="H93" s="211"/>
      <c r="I93" s="211"/>
      <c r="J93" s="211"/>
      <c r="K93" s="212"/>
      <c r="L93" s="213"/>
      <c r="M93" s="214"/>
      <c r="N93" s="214"/>
      <c r="O93" s="215"/>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6">
        <f t="shared" si="6"/>
        <v>0</v>
      </c>
      <c r="AV93" s="217"/>
      <c r="AW93" s="218">
        <f t="shared" si="8"/>
        <v>0</v>
      </c>
      <c r="AX93" s="219"/>
      <c r="AY93" s="186"/>
      <c r="AZ93" s="187"/>
      <c r="BA93" s="187"/>
      <c r="BB93" s="187"/>
      <c r="BC93" s="187"/>
      <c r="BD93" s="188"/>
    </row>
    <row r="94" spans="1:56" ht="39.9" customHeight="1" x14ac:dyDescent="0.45">
      <c r="A94" s="71"/>
      <c r="B94" s="86">
        <f t="shared" si="4"/>
        <v>81</v>
      </c>
      <c r="C94" s="206"/>
      <c r="D94" s="207"/>
      <c r="E94" s="208"/>
      <c r="F94" s="209"/>
      <c r="G94" s="210"/>
      <c r="H94" s="211"/>
      <c r="I94" s="211"/>
      <c r="J94" s="211"/>
      <c r="K94" s="212"/>
      <c r="L94" s="213"/>
      <c r="M94" s="214"/>
      <c r="N94" s="214"/>
      <c r="O94" s="215"/>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6">
        <f t="shared" si="6"/>
        <v>0</v>
      </c>
      <c r="AV94" s="217"/>
      <c r="AW94" s="218">
        <f t="shared" si="8"/>
        <v>0</v>
      </c>
      <c r="AX94" s="219"/>
      <c r="AY94" s="186"/>
      <c r="AZ94" s="187"/>
      <c r="BA94" s="187"/>
      <c r="BB94" s="187"/>
      <c r="BC94" s="187"/>
      <c r="BD94" s="188"/>
    </row>
    <row r="95" spans="1:56" ht="39.9" customHeight="1" x14ac:dyDescent="0.45">
      <c r="A95" s="71"/>
      <c r="B95" s="86">
        <f t="shared" ref="B95:B113" si="9">B94+1</f>
        <v>82</v>
      </c>
      <c r="C95" s="206"/>
      <c r="D95" s="207"/>
      <c r="E95" s="208"/>
      <c r="F95" s="209"/>
      <c r="G95" s="210"/>
      <c r="H95" s="211"/>
      <c r="I95" s="211"/>
      <c r="J95" s="211"/>
      <c r="K95" s="212"/>
      <c r="L95" s="213"/>
      <c r="M95" s="214"/>
      <c r="N95" s="214"/>
      <c r="O95" s="215"/>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6">
        <f t="shared" si="6"/>
        <v>0</v>
      </c>
      <c r="AV95" s="217"/>
      <c r="AW95" s="218">
        <f t="shared" si="8"/>
        <v>0</v>
      </c>
      <c r="AX95" s="219"/>
      <c r="AY95" s="186"/>
      <c r="AZ95" s="187"/>
      <c r="BA95" s="187"/>
      <c r="BB95" s="187"/>
      <c r="BC95" s="187"/>
      <c r="BD95" s="188"/>
    </row>
    <row r="96" spans="1:56" ht="39.9" customHeight="1" x14ac:dyDescent="0.45">
      <c r="A96" s="71"/>
      <c r="B96" s="86">
        <f t="shared" si="9"/>
        <v>83</v>
      </c>
      <c r="C96" s="206"/>
      <c r="D96" s="207"/>
      <c r="E96" s="208"/>
      <c r="F96" s="209"/>
      <c r="G96" s="210"/>
      <c r="H96" s="211"/>
      <c r="I96" s="211"/>
      <c r="J96" s="211"/>
      <c r="K96" s="212"/>
      <c r="L96" s="213"/>
      <c r="M96" s="214"/>
      <c r="N96" s="214"/>
      <c r="O96" s="215"/>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6">
        <f t="shared" ref="AU96:AU112" si="10">IF($AZ$3="４週",SUM(P96:AQ96),IF($AZ$3="暦月",SUM(P96:AT96),""))</f>
        <v>0</v>
      </c>
      <c r="AV96" s="217"/>
      <c r="AW96" s="218">
        <f t="shared" si="8"/>
        <v>0</v>
      </c>
      <c r="AX96" s="219"/>
      <c r="AY96" s="186"/>
      <c r="AZ96" s="187"/>
      <c r="BA96" s="187"/>
      <c r="BB96" s="187"/>
      <c r="BC96" s="187"/>
      <c r="BD96" s="188"/>
    </row>
    <row r="97" spans="1:56" ht="39.9" customHeight="1" x14ac:dyDescent="0.45">
      <c r="A97" s="71"/>
      <c r="B97" s="86">
        <f t="shared" si="9"/>
        <v>84</v>
      </c>
      <c r="C97" s="206"/>
      <c r="D97" s="207"/>
      <c r="E97" s="208"/>
      <c r="F97" s="209"/>
      <c r="G97" s="210"/>
      <c r="H97" s="211"/>
      <c r="I97" s="211"/>
      <c r="J97" s="211"/>
      <c r="K97" s="212"/>
      <c r="L97" s="213"/>
      <c r="M97" s="214"/>
      <c r="N97" s="214"/>
      <c r="O97" s="215"/>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6">
        <f t="shared" si="10"/>
        <v>0</v>
      </c>
      <c r="AV97" s="217"/>
      <c r="AW97" s="218">
        <f t="shared" si="8"/>
        <v>0</v>
      </c>
      <c r="AX97" s="219"/>
      <c r="AY97" s="186"/>
      <c r="AZ97" s="187"/>
      <c r="BA97" s="187"/>
      <c r="BB97" s="187"/>
      <c r="BC97" s="187"/>
      <c r="BD97" s="188"/>
    </row>
    <row r="98" spans="1:56" ht="39.9" customHeight="1" x14ac:dyDescent="0.45">
      <c r="A98" s="71"/>
      <c r="B98" s="86">
        <f t="shared" si="9"/>
        <v>85</v>
      </c>
      <c r="C98" s="206"/>
      <c r="D98" s="207"/>
      <c r="E98" s="208"/>
      <c r="F98" s="209"/>
      <c r="G98" s="210"/>
      <c r="H98" s="211"/>
      <c r="I98" s="211"/>
      <c r="J98" s="211"/>
      <c r="K98" s="212"/>
      <c r="L98" s="213"/>
      <c r="M98" s="214"/>
      <c r="N98" s="214"/>
      <c r="O98" s="215"/>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6">
        <f t="shared" si="10"/>
        <v>0</v>
      </c>
      <c r="AV98" s="217"/>
      <c r="AW98" s="218">
        <f t="shared" si="8"/>
        <v>0</v>
      </c>
      <c r="AX98" s="219"/>
      <c r="AY98" s="186"/>
      <c r="AZ98" s="187"/>
      <c r="BA98" s="187"/>
      <c r="BB98" s="187"/>
      <c r="BC98" s="187"/>
      <c r="BD98" s="188"/>
    </row>
    <row r="99" spans="1:56" ht="39.9" customHeight="1" x14ac:dyDescent="0.45">
      <c r="A99" s="71"/>
      <c r="B99" s="86">
        <f t="shared" si="9"/>
        <v>86</v>
      </c>
      <c r="C99" s="206"/>
      <c r="D99" s="207"/>
      <c r="E99" s="208"/>
      <c r="F99" s="209"/>
      <c r="G99" s="210"/>
      <c r="H99" s="211"/>
      <c r="I99" s="211"/>
      <c r="J99" s="211"/>
      <c r="K99" s="212"/>
      <c r="L99" s="213"/>
      <c r="M99" s="214"/>
      <c r="N99" s="214"/>
      <c r="O99" s="215"/>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6">
        <f t="shared" si="10"/>
        <v>0</v>
      </c>
      <c r="AV99" s="217"/>
      <c r="AW99" s="218">
        <f t="shared" si="8"/>
        <v>0</v>
      </c>
      <c r="AX99" s="219"/>
      <c r="AY99" s="186"/>
      <c r="AZ99" s="187"/>
      <c r="BA99" s="187"/>
      <c r="BB99" s="187"/>
      <c r="BC99" s="187"/>
      <c r="BD99" s="188"/>
    </row>
    <row r="100" spans="1:56" ht="39.9" customHeight="1" x14ac:dyDescent="0.45">
      <c r="A100" s="71"/>
      <c r="B100" s="86">
        <f t="shared" si="9"/>
        <v>87</v>
      </c>
      <c r="C100" s="206"/>
      <c r="D100" s="207"/>
      <c r="E100" s="208"/>
      <c r="F100" s="209"/>
      <c r="G100" s="210"/>
      <c r="H100" s="211"/>
      <c r="I100" s="211"/>
      <c r="J100" s="211"/>
      <c r="K100" s="212"/>
      <c r="L100" s="213"/>
      <c r="M100" s="214"/>
      <c r="N100" s="214"/>
      <c r="O100" s="215"/>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6">
        <f t="shared" si="10"/>
        <v>0</v>
      </c>
      <c r="AV100" s="217"/>
      <c r="AW100" s="218">
        <f t="shared" si="8"/>
        <v>0</v>
      </c>
      <c r="AX100" s="219"/>
      <c r="AY100" s="186"/>
      <c r="AZ100" s="187"/>
      <c r="BA100" s="187"/>
      <c r="BB100" s="187"/>
      <c r="BC100" s="187"/>
      <c r="BD100" s="188"/>
    </row>
    <row r="101" spans="1:56" ht="39.9" customHeight="1" x14ac:dyDescent="0.45">
      <c r="A101" s="71"/>
      <c r="B101" s="86">
        <f t="shared" si="9"/>
        <v>88</v>
      </c>
      <c r="C101" s="206"/>
      <c r="D101" s="207"/>
      <c r="E101" s="208"/>
      <c r="F101" s="209"/>
      <c r="G101" s="210"/>
      <c r="H101" s="211"/>
      <c r="I101" s="211"/>
      <c r="J101" s="211"/>
      <c r="K101" s="212"/>
      <c r="L101" s="213"/>
      <c r="M101" s="214"/>
      <c r="N101" s="214"/>
      <c r="O101" s="215"/>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6">
        <f t="shared" si="10"/>
        <v>0</v>
      </c>
      <c r="AV101" s="217"/>
      <c r="AW101" s="218">
        <f t="shared" si="8"/>
        <v>0</v>
      </c>
      <c r="AX101" s="219"/>
      <c r="AY101" s="186"/>
      <c r="AZ101" s="187"/>
      <c r="BA101" s="187"/>
      <c r="BB101" s="187"/>
      <c r="BC101" s="187"/>
      <c r="BD101" s="188"/>
    </row>
    <row r="102" spans="1:56" ht="39.9" customHeight="1" x14ac:dyDescent="0.45">
      <c r="A102" s="71"/>
      <c r="B102" s="86">
        <f t="shared" si="9"/>
        <v>89</v>
      </c>
      <c r="C102" s="206"/>
      <c r="D102" s="207"/>
      <c r="E102" s="208"/>
      <c r="F102" s="209"/>
      <c r="G102" s="210"/>
      <c r="H102" s="211"/>
      <c r="I102" s="211"/>
      <c r="J102" s="211"/>
      <c r="K102" s="212"/>
      <c r="L102" s="213"/>
      <c r="M102" s="214"/>
      <c r="N102" s="214"/>
      <c r="O102" s="215"/>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6">
        <f t="shared" si="10"/>
        <v>0</v>
      </c>
      <c r="AV102" s="217"/>
      <c r="AW102" s="218">
        <f t="shared" si="8"/>
        <v>0</v>
      </c>
      <c r="AX102" s="219"/>
      <c r="AY102" s="186"/>
      <c r="AZ102" s="187"/>
      <c r="BA102" s="187"/>
      <c r="BB102" s="187"/>
      <c r="BC102" s="187"/>
      <c r="BD102" s="188"/>
    </row>
    <row r="103" spans="1:56" ht="39.9" customHeight="1" x14ac:dyDescent="0.45">
      <c r="A103" s="71"/>
      <c r="B103" s="86">
        <f t="shared" si="9"/>
        <v>90</v>
      </c>
      <c r="C103" s="206"/>
      <c r="D103" s="207"/>
      <c r="E103" s="208"/>
      <c r="F103" s="209"/>
      <c r="G103" s="210"/>
      <c r="H103" s="211"/>
      <c r="I103" s="211"/>
      <c r="J103" s="211"/>
      <c r="K103" s="212"/>
      <c r="L103" s="213"/>
      <c r="M103" s="214"/>
      <c r="N103" s="214"/>
      <c r="O103" s="215"/>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6">
        <f t="shared" si="10"/>
        <v>0</v>
      </c>
      <c r="AV103" s="217"/>
      <c r="AW103" s="218">
        <f t="shared" si="8"/>
        <v>0</v>
      </c>
      <c r="AX103" s="219"/>
      <c r="AY103" s="186"/>
      <c r="AZ103" s="187"/>
      <c r="BA103" s="187"/>
      <c r="BB103" s="187"/>
      <c r="BC103" s="187"/>
      <c r="BD103" s="188"/>
    </row>
    <row r="104" spans="1:56" ht="39.9" customHeight="1" x14ac:dyDescent="0.45">
      <c r="A104" s="71"/>
      <c r="B104" s="86">
        <f t="shared" si="9"/>
        <v>91</v>
      </c>
      <c r="C104" s="206"/>
      <c r="D104" s="207"/>
      <c r="E104" s="208"/>
      <c r="F104" s="209"/>
      <c r="G104" s="210"/>
      <c r="H104" s="211"/>
      <c r="I104" s="211"/>
      <c r="J104" s="211"/>
      <c r="K104" s="212"/>
      <c r="L104" s="213"/>
      <c r="M104" s="214"/>
      <c r="N104" s="214"/>
      <c r="O104" s="215"/>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6">
        <f t="shared" si="10"/>
        <v>0</v>
      </c>
      <c r="AV104" s="217"/>
      <c r="AW104" s="218">
        <f t="shared" si="8"/>
        <v>0</v>
      </c>
      <c r="AX104" s="219"/>
      <c r="AY104" s="186"/>
      <c r="AZ104" s="187"/>
      <c r="BA104" s="187"/>
      <c r="BB104" s="187"/>
      <c r="BC104" s="187"/>
      <c r="BD104" s="188"/>
    </row>
    <row r="105" spans="1:56" ht="39.9" customHeight="1" x14ac:dyDescent="0.45">
      <c r="A105" s="71"/>
      <c r="B105" s="86">
        <f t="shared" si="9"/>
        <v>92</v>
      </c>
      <c r="C105" s="206"/>
      <c r="D105" s="207"/>
      <c r="E105" s="208"/>
      <c r="F105" s="209"/>
      <c r="G105" s="210"/>
      <c r="H105" s="211"/>
      <c r="I105" s="211"/>
      <c r="J105" s="211"/>
      <c r="K105" s="212"/>
      <c r="L105" s="213"/>
      <c r="M105" s="214"/>
      <c r="N105" s="214"/>
      <c r="O105" s="215"/>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6">
        <f t="shared" si="10"/>
        <v>0</v>
      </c>
      <c r="AV105" s="217"/>
      <c r="AW105" s="218">
        <f t="shared" si="8"/>
        <v>0</v>
      </c>
      <c r="AX105" s="219"/>
      <c r="AY105" s="186"/>
      <c r="AZ105" s="187"/>
      <c r="BA105" s="187"/>
      <c r="BB105" s="187"/>
      <c r="BC105" s="187"/>
      <c r="BD105" s="188"/>
    </row>
    <row r="106" spans="1:56" ht="39.9" customHeight="1" x14ac:dyDescent="0.45">
      <c r="A106" s="71"/>
      <c r="B106" s="86">
        <f t="shared" si="9"/>
        <v>93</v>
      </c>
      <c r="C106" s="206"/>
      <c r="D106" s="207"/>
      <c r="E106" s="208"/>
      <c r="F106" s="209"/>
      <c r="G106" s="210"/>
      <c r="H106" s="211"/>
      <c r="I106" s="211"/>
      <c r="J106" s="211"/>
      <c r="K106" s="212"/>
      <c r="L106" s="213"/>
      <c r="M106" s="214"/>
      <c r="N106" s="214"/>
      <c r="O106" s="215"/>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6">
        <f t="shared" si="10"/>
        <v>0</v>
      </c>
      <c r="AV106" s="217"/>
      <c r="AW106" s="218">
        <f t="shared" si="8"/>
        <v>0</v>
      </c>
      <c r="AX106" s="219"/>
      <c r="AY106" s="186"/>
      <c r="AZ106" s="187"/>
      <c r="BA106" s="187"/>
      <c r="BB106" s="187"/>
      <c r="BC106" s="187"/>
      <c r="BD106" s="188"/>
    </row>
    <row r="107" spans="1:56" ht="39.9" customHeight="1" x14ac:dyDescent="0.45">
      <c r="A107" s="71"/>
      <c r="B107" s="86">
        <f t="shared" si="9"/>
        <v>94</v>
      </c>
      <c r="C107" s="206"/>
      <c r="D107" s="207"/>
      <c r="E107" s="208"/>
      <c r="F107" s="209"/>
      <c r="G107" s="210"/>
      <c r="H107" s="211"/>
      <c r="I107" s="211"/>
      <c r="J107" s="211"/>
      <c r="K107" s="212"/>
      <c r="L107" s="213"/>
      <c r="M107" s="214"/>
      <c r="N107" s="214"/>
      <c r="O107" s="215"/>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6">
        <f t="shared" si="10"/>
        <v>0</v>
      </c>
      <c r="AV107" s="217"/>
      <c r="AW107" s="218">
        <f t="shared" si="8"/>
        <v>0</v>
      </c>
      <c r="AX107" s="219"/>
      <c r="AY107" s="186"/>
      <c r="AZ107" s="187"/>
      <c r="BA107" s="187"/>
      <c r="BB107" s="187"/>
      <c r="BC107" s="187"/>
      <c r="BD107" s="188"/>
    </row>
    <row r="108" spans="1:56" ht="39.9" customHeight="1" x14ac:dyDescent="0.45">
      <c r="A108" s="71"/>
      <c r="B108" s="86">
        <f t="shared" si="9"/>
        <v>95</v>
      </c>
      <c r="C108" s="206"/>
      <c r="D108" s="207"/>
      <c r="E108" s="208"/>
      <c r="F108" s="209"/>
      <c r="G108" s="210"/>
      <c r="H108" s="211"/>
      <c r="I108" s="211"/>
      <c r="J108" s="211"/>
      <c r="K108" s="212"/>
      <c r="L108" s="213"/>
      <c r="M108" s="214"/>
      <c r="N108" s="214"/>
      <c r="O108" s="215"/>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6">
        <f t="shared" si="10"/>
        <v>0</v>
      </c>
      <c r="AV108" s="217"/>
      <c r="AW108" s="218">
        <f t="shared" si="8"/>
        <v>0</v>
      </c>
      <c r="AX108" s="219"/>
      <c r="AY108" s="186"/>
      <c r="AZ108" s="187"/>
      <c r="BA108" s="187"/>
      <c r="BB108" s="187"/>
      <c r="BC108" s="187"/>
      <c r="BD108" s="188"/>
    </row>
    <row r="109" spans="1:56" ht="39.9" customHeight="1" x14ac:dyDescent="0.45">
      <c r="A109" s="71"/>
      <c r="B109" s="86">
        <f t="shared" si="9"/>
        <v>96</v>
      </c>
      <c r="C109" s="206"/>
      <c r="D109" s="207"/>
      <c r="E109" s="208"/>
      <c r="F109" s="209"/>
      <c r="G109" s="210"/>
      <c r="H109" s="211"/>
      <c r="I109" s="211"/>
      <c r="J109" s="211"/>
      <c r="K109" s="212"/>
      <c r="L109" s="213"/>
      <c r="M109" s="214"/>
      <c r="N109" s="214"/>
      <c r="O109" s="215"/>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6">
        <f t="shared" si="10"/>
        <v>0</v>
      </c>
      <c r="AV109" s="217"/>
      <c r="AW109" s="218">
        <f t="shared" si="8"/>
        <v>0</v>
      </c>
      <c r="AX109" s="219"/>
      <c r="AY109" s="186"/>
      <c r="AZ109" s="187"/>
      <c r="BA109" s="187"/>
      <c r="BB109" s="187"/>
      <c r="BC109" s="187"/>
      <c r="BD109" s="188"/>
    </row>
    <row r="110" spans="1:56" ht="39.9" customHeight="1" x14ac:dyDescent="0.45">
      <c r="A110" s="71"/>
      <c r="B110" s="86">
        <f t="shared" si="9"/>
        <v>97</v>
      </c>
      <c r="C110" s="206"/>
      <c r="D110" s="207"/>
      <c r="E110" s="208"/>
      <c r="F110" s="209"/>
      <c r="G110" s="210"/>
      <c r="H110" s="211"/>
      <c r="I110" s="211"/>
      <c r="J110" s="211"/>
      <c r="K110" s="212"/>
      <c r="L110" s="213"/>
      <c r="M110" s="214"/>
      <c r="N110" s="214"/>
      <c r="O110" s="215"/>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6">
        <f t="shared" si="10"/>
        <v>0</v>
      </c>
      <c r="AV110" s="217"/>
      <c r="AW110" s="218">
        <f t="shared" si="8"/>
        <v>0</v>
      </c>
      <c r="AX110" s="219"/>
      <c r="AY110" s="186"/>
      <c r="AZ110" s="187"/>
      <c r="BA110" s="187"/>
      <c r="BB110" s="187"/>
      <c r="BC110" s="187"/>
      <c r="BD110" s="188"/>
    </row>
    <row r="111" spans="1:56" ht="39.9" customHeight="1" x14ac:dyDescent="0.45">
      <c r="A111" s="71"/>
      <c r="B111" s="86">
        <f t="shared" si="9"/>
        <v>98</v>
      </c>
      <c r="C111" s="206"/>
      <c r="D111" s="207"/>
      <c r="E111" s="208"/>
      <c r="F111" s="209"/>
      <c r="G111" s="210"/>
      <c r="H111" s="211"/>
      <c r="I111" s="211"/>
      <c r="J111" s="211"/>
      <c r="K111" s="212"/>
      <c r="L111" s="213"/>
      <c r="M111" s="214"/>
      <c r="N111" s="214"/>
      <c r="O111" s="215"/>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6">
        <f t="shared" si="10"/>
        <v>0</v>
      </c>
      <c r="AV111" s="217"/>
      <c r="AW111" s="218">
        <f t="shared" si="8"/>
        <v>0</v>
      </c>
      <c r="AX111" s="219"/>
      <c r="AY111" s="186"/>
      <c r="AZ111" s="187"/>
      <c r="BA111" s="187"/>
      <c r="BB111" s="187"/>
      <c r="BC111" s="187"/>
      <c r="BD111" s="188"/>
    </row>
    <row r="112" spans="1:56" ht="39.9" customHeight="1" x14ac:dyDescent="0.45">
      <c r="A112" s="71"/>
      <c r="B112" s="86">
        <f t="shared" si="9"/>
        <v>99</v>
      </c>
      <c r="C112" s="206"/>
      <c r="D112" s="207"/>
      <c r="E112" s="208"/>
      <c r="F112" s="209"/>
      <c r="G112" s="210"/>
      <c r="H112" s="211"/>
      <c r="I112" s="211"/>
      <c r="J112" s="211"/>
      <c r="K112" s="212"/>
      <c r="L112" s="213"/>
      <c r="M112" s="214"/>
      <c r="N112" s="214"/>
      <c r="O112" s="215"/>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6">
        <f t="shared" si="10"/>
        <v>0</v>
      </c>
      <c r="AV112" s="217"/>
      <c r="AW112" s="218">
        <f t="shared" si="8"/>
        <v>0</v>
      </c>
      <c r="AX112" s="219"/>
      <c r="AY112" s="186"/>
      <c r="AZ112" s="187"/>
      <c r="BA112" s="187"/>
      <c r="BB112" s="187"/>
      <c r="BC112" s="187"/>
      <c r="BD112" s="188"/>
    </row>
    <row r="113" spans="1:56" ht="39.9" customHeight="1" thickBot="1" x14ac:dyDescent="0.5">
      <c r="A113" s="71"/>
      <c r="B113" s="87">
        <f t="shared" si="9"/>
        <v>100</v>
      </c>
      <c r="C113" s="189"/>
      <c r="D113" s="190"/>
      <c r="E113" s="191"/>
      <c r="F113" s="192"/>
      <c r="G113" s="193"/>
      <c r="H113" s="194"/>
      <c r="I113" s="194"/>
      <c r="J113" s="194"/>
      <c r="K113" s="195"/>
      <c r="L113" s="196"/>
      <c r="M113" s="197"/>
      <c r="N113" s="197"/>
      <c r="O113" s="198"/>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199">
        <f t="shared" si="3"/>
        <v>0</v>
      </c>
      <c r="AV113" s="200"/>
      <c r="AW113" s="201">
        <f t="shared" si="8"/>
        <v>0</v>
      </c>
      <c r="AX113" s="202"/>
      <c r="AY113" s="203"/>
      <c r="AZ113" s="204"/>
      <c r="BA113" s="204"/>
      <c r="BB113" s="204"/>
      <c r="BC113" s="204"/>
      <c r="BD113" s="205"/>
    </row>
    <row r="114" spans="1:56" ht="20.25" customHeight="1" x14ac:dyDescent="0.45">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5">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5">
      <c r="A116" s="71"/>
      <c r="B116" s="98"/>
      <c r="C116" s="184" t="s">
        <v>35</v>
      </c>
      <c r="D116" s="184"/>
      <c r="E116" s="184" t="s">
        <v>36</v>
      </c>
      <c r="F116" s="184"/>
      <c r="G116" s="184"/>
      <c r="H116" s="184"/>
      <c r="I116" s="98"/>
      <c r="J116" s="185" t="s">
        <v>39</v>
      </c>
      <c r="K116" s="185"/>
      <c r="L116" s="185"/>
      <c r="M116" s="185"/>
      <c r="N116" s="67"/>
      <c r="O116" s="67"/>
      <c r="P116" s="96" t="s">
        <v>47</v>
      </c>
      <c r="Q116" s="96"/>
      <c r="R116" s="98"/>
      <c r="S116" s="98"/>
      <c r="T116" s="159" t="s">
        <v>7</v>
      </c>
      <c r="U116" s="161"/>
      <c r="V116" s="159" t="s">
        <v>8</v>
      </c>
      <c r="W116" s="160"/>
      <c r="X116" s="160"/>
      <c r="Y116" s="161"/>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5">
      <c r="A117" s="71"/>
      <c r="B117" s="98"/>
      <c r="C117" s="158"/>
      <c r="D117" s="158"/>
      <c r="E117" s="158" t="s">
        <v>37</v>
      </c>
      <c r="F117" s="158"/>
      <c r="G117" s="158" t="s">
        <v>38</v>
      </c>
      <c r="H117" s="158"/>
      <c r="I117" s="98"/>
      <c r="J117" s="158" t="s">
        <v>37</v>
      </c>
      <c r="K117" s="158"/>
      <c r="L117" s="158" t="s">
        <v>38</v>
      </c>
      <c r="M117" s="158"/>
      <c r="N117" s="67"/>
      <c r="O117" s="67"/>
      <c r="P117" s="96" t="s">
        <v>44</v>
      </c>
      <c r="Q117" s="96"/>
      <c r="R117" s="98"/>
      <c r="S117" s="98"/>
      <c r="T117" s="159" t="s">
        <v>3</v>
      </c>
      <c r="U117" s="161"/>
      <c r="V117" s="159" t="s">
        <v>50</v>
      </c>
      <c r="W117" s="160"/>
      <c r="X117" s="160"/>
      <c r="Y117" s="161"/>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5">
      <c r="A118" s="71"/>
      <c r="B118" s="98"/>
      <c r="C118" s="159" t="s">
        <v>3</v>
      </c>
      <c r="D118" s="161"/>
      <c r="E118" s="176">
        <f>SUMIFS($AU$14:$AV$113,$C$14:$D$113,"介護支援専門員",$E$14:$F$113,"A")</f>
        <v>0</v>
      </c>
      <c r="F118" s="177"/>
      <c r="G118" s="178">
        <f>SUMIFS($AW$14:$AX$113,$C$14:$D$113,"介護支援専門員",$E$14:$F$113,"A")</f>
        <v>0</v>
      </c>
      <c r="H118" s="179"/>
      <c r="I118" s="112"/>
      <c r="J118" s="180">
        <v>0</v>
      </c>
      <c r="K118" s="181"/>
      <c r="L118" s="180">
        <v>0</v>
      </c>
      <c r="M118" s="181"/>
      <c r="N118" s="111"/>
      <c r="O118" s="111"/>
      <c r="P118" s="180">
        <v>0</v>
      </c>
      <c r="Q118" s="181"/>
      <c r="R118" s="98"/>
      <c r="S118" s="98"/>
      <c r="T118" s="159" t="s">
        <v>4</v>
      </c>
      <c r="U118" s="161"/>
      <c r="V118" s="159" t="s">
        <v>51</v>
      </c>
      <c r="W118" s="160"/>
      <c r="X118" s="160"/>
      <c r="Y118" s="161"/>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5">
      <c r="A119" s="71"/>
      <c r="B119" s="98"/>
      <c r="C119" s="159" t="s">
        <v>4</v>
      </c>
      <c r="D119" s="161"/>
      <c r="E119" s="176">
        <f>SUMIFS($AU$14:$AV$113,$C$14:$D$113,"介護支援専門員",$E$14:$F$113,"B")</f>
        <v>0</v>
      </c>
      <c r="F119" s="177"/>
      <c r="G119" s="178">
        <f>SUMIFS($AW$14:$AX$113,$C$14:$D$113,"介護支援専門員",$E$14:$F$113,"B")</f>
        <v>0</v>
      </c>
      <c r="H119" s="179"/>
      <c r="I119" s="112"/>
      <c r="J119" s="180">
        <v>0</v>
      </c>
      <c r="K119" s="181"/>
      <c r="L119" s="180">
        <v>0</v>
      </c>
      <c r="M119" s="181"/>
      <c r="N119" s="111"/>
      <c r="O119" s="111"/>
      <c r="P119" s="180">
        <v>0</v>
      </c>
      <c r="Q119" s="181"/>
      <c r="R119" s="98"/>
      <c r="S119" s="98"/>
      <c r="T119" s="159" t="s">
        <v>5</v>
      </c>
      <c r="U119" s="161"/>
      <c r="V119" s="159" t="s">
        <v>52</v>
      </c>
      <c r="W119" s="160"/>
      <c r="X119" s="160"/>
      <c r="Y119" s="161"/>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5">
      <c r="A120" s="71"/>
      <c r="B120" s="98"/>
      <c r="C120" s="159" t="s">
        <v>5</v>
      </c>
      <c r="D120" s="161"/>
      <c r="E120" s="176">
        <f>SUMIFS($AU$14:$AV$113,$C$14:$D$113,"介護支援専門員",$E$14:$F$113,"C")</f>
        <v>0</v>
      </c>
      <c r="F120" s="177"/>
      <c r="G120" s="178">
        <f>SUMIFS($AW$14:$AX$113,$C$14:$D$113,"介護支援専門員",$E$14:$F$113,"C")</f>
        <v>0</v>
      </c>
      <c r="H120" s="179"/>
      <c r="I120" s="112"/>
      <c r="J120" s="180">
        <v>0</v>
      </c>
      <c r="K120" s="181"/>
      <c r="L120" s="182">
        <v>0</v>
      </c>
      <c r="M120" s="183"/>
      <c r="N120" s="111"/>
      <c r="O120" s="111"/>
      <c r="P120" s="176" t="s">
        <v>30</v>
      </c>
      <c r="Q120" s="177"/>
      <c r="R120" s="98"/>
      <c r="S120" s="98"/>
      <c r="T120" s="159" t="s">
        <v>6</v>
      </c>
      <c r="U120" s="161"/>
      <c r="V120" s="159" t="s">
        <v>69</v>
      </c>
      <c r="W120" s="160"/>
      <c r="X120" s="160"/>
      <c r="Y120" s="161"/>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5">
      <c r="A121" s="71"/>
      <c r="B121" s="98"/>
      <c r="C121" s="159" t="s">
        <v>6</v>
      </c>
      <c r="D121" s="161"/>
      <c r="E121" s="176">
        <f>SUMIFS($AU$14:$AV$113,$C$14:$D$113,"介護支援専門員",$E$14:$F$113,"D")</f>
        <v>0</v>
      </c>
      <c r="F121" s="177"/>
      <c r="G121" s="178">
        <f>SUMIFS($AW$14:$AX$113,$C$14:$D$113,"介護支援専門員",$E$14:$F$113,"D")</f>
        <v>0</v>
      </c>
      <c r="H121" s="179"/>
      <c r="I121" s="112"/>
      <c r="J121" s="180">
        <v>0</v>
      </c>
      <c r="K121" s="181"/>
      <c r="L121" s="182">
        <v>0</v>
      </c>
      <c r="M121" s="183"/>
      <c r="N121" s="111"/>
      <c r="O121" s="111"/>
      <c r="P121" s="176" t="s">
        <v>30</v>
      </c>
      <c r="Q121" s="177"/>
      <c r="R121" s="98"/>
      <c r="S121" s="98"/>
      <c r="T121" s="98"/>
      <c r="U121" s="173"/>
      <c r="V121" s="173"/>
      <c r="W121" s="174"/>
      <c r="X121" s="17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5">
      <c r="A122" s="71"/>
      <c r="B122" s="98"/>
      <c r="C122" s="159" t="s">
        <v>27</v>
      </c>
      <c r="D122" s="161"/>
      <c r="E122" s="176">
        <f>SUM(E118:F121)</f>
        <v>0</v>
      </c>
      <c r="F122" s="177"/>
      <c r="G122" s="178">
        <f>SUM(G118:H121)</f>
        <v>0</v>
      </c>
      <c r="H122" s="179"/>
      <c r="I122" s="112"/>
      <c r="J122" s="176">
        <f>SUM(J118:K121)</f>
        <v>0</v>
      </c>
      <c r="K122" s="177"/>
      <c r="L122" s="176">
        <f>SUM(L118:M121)</f>
        <v>0</v>
      </c>
      <c r="M122" s="177"/>
      <c r="N122" s="111"/>
      <c r="O122" s="111"/>
      <c r="P122" s="176">
        <f>SUM(P118:Q119)</f>
        <v>0</v>
      </c>
      <c r="Q122" s="177"/>
      <c r="R122" s="98"/>
      <c r="S122" s="98"/>
      <c r="T122" s="98"/>
      <c r="U122" s="173"/>
      <c r="V122" s="173"/>
      <c r="W122" s="174"/>
      <c r="X122" s="17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5">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5">
      <c r="A124" s="71"/>
      <c r="B124" s="98"/>
      <c r="C124" s="99" t="s">
        <v>45</v>
      </c>
      <c r="D124" s="98"/>
      <c r="E124" s="98"/>
      <c r="F124" s="98"/>
      <c r="G124" s="98"/>
      <c r="H124" s="98"/>
      <c r="I124" s="106" t="s">
        <v>89</v>
      </c>
      <c r="J124" s="168" t="s">
        <v>90</v>
      </c>
      <c r="K124" s="169"/>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5">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5">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158" t="s">
        <v>42</v>
      </c>
      <c r="N126" s="158"/>
      <c r="O126" s="158"/>
      <c r="P126" s="158"/>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5">
      <c r="A127" s="71"/>
      <c r="B127" s="98"/>
      <c r="C127" s="170">
        <f>IF($J$124="週",L122,J122)</f>
        <v>0</v>
      </c>
      <c r="D127" s="171"/>
      <c r="E127" s="171"/>
      <c r="F127" s="172"/>
      <c r="G127" s="145" t="s">
        <v>28</v>
      </c>
      <c r="H127" s="159">
        <f>IF($J$124="週",$AV$5,$AZ$5)</f>
        <v>40</v>
      </c>
      <c r="I127" s="160"/>
      <c r="J127" s="160"/>
      <c r="K127" s="161"/>
      <c r="L127" s="145" t="s">
        <v>29</v>
      </c>
      <c r="M127" s="162">
        <f>ROUNDDOWN(C127/H127,1)</f>
        <v>0</v>
      </c>
      <c r="N127" s="163"/>
      <c r="O127" s="163"/>
      <c r="P127" s="164"/>
      <c r="Q127" s="98"/>
      <c r="R127" s="98"/>
      <c r="S127" s="98"/>
      <c r="T127" s="98"/>
      <c r="U127" s="175"/>
      <c r="V127" s="175"/>
      <c r="W127" s="175"/>
      <c r="X127" s="17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5">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5">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5">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5">
      <c r="A131" s="71"/>
      <c r="B131" s="98"/>
      <c r="C131" s="67" t="s">
        <v>43</v>
      </c>
      <c r="D131" s="67"/>
      <c r="E131" s="67"/>
      <c r="F131" s="67"/>
      <c r="G131" s="67"/>
      <c r="H131" s="98" t="s">
        <v>46</v>
      </c>
      <c r="I131" s="67"/>
      <c r="J131" s="67"/>
      <c r="K131" s="67"/>
      <c r="L131" s="67"/>
      <c r="M131" s="158" t="s">
        <v>27</v>
      </c>
      <c r="N131" s="158"/>
      <c r="O131" s="158"/>
      <c r="P131" s="158"/>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5">
      <c r="A132" s="71"/>
      <c r="B132" s="98"/>
      <c r="C132" s="159">
        <f>P122</f>
        <v>0</v>
      </c>
      <c r="D132" s="160"/>
      <c r="E132" s="160"/>
      <c r="F132" s="161"/>
      <c r="G132" s="145" t="s">
        <v>81</v>
      </c>
      <c r="H132" s="162">
        <f>M127</f>
        <v>0</v>
      </c>
      <c r="I132" s="163"/>
      <c r="J132" s="163"/>
      <c r="K132" s="164"/>
      <c r="L132" s="145" t="s">
        <v>29</v>
      </c>
      <c r="M132" s="165">
        <f>ROUNDDOWN(C132+H132,1)</f>
        <v>0</v>
      </c>
      <c r="N132" s="166"/>
      <c r="O132" s="166"/>
      <c r="P132" s="167"/>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5">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5">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5">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5">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5">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5">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5">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U35:AV35"/>
    <mergeCell ref="AW35:AX35"/>
    <mergeCell ref="AY35:BD35"/>
    <mergeCell ref="C34:D34"/>
    <mergeCell ref="E34:F34"/>
    <mergeCell ref="G34:K34"/>
    <mergeCell ref="L34:O34"/>
    <mergeCell ref="AU34:AV34"/>
    <mergeCell ref="AW34:AX34"/>
    <mergeCell ref="AU31:AV31"/>
    <mergeCell ref="AW31:AX31"/>
    <mergeCell ref="G32:K32"/>
    <mergeCell ref="L32:O32"/>
    <mergeCell ref="AU32:AV32"/>
    <mergeCell ref="AW32:AX32"/>
    <mergeCell ref="G33:K33"/>
    <mergeCell ref="L33:O33"/>
    <mergeCell ref="AU33:AV33"/>
    <mergeCell ref="AW33:AX33"/>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W122:X122"/>
    <mergeCell ref="J124:K124"/>
    <mergeCell ref="M126:P126"/>
    <mergeCell ref="C127:F127"/>
    <mergeCell ref="H127:K127"/>
    <mergeCell ref="M127:P127"/>
    <mergeCell ref="U127:X127"/>
    <mergeCell ref="M131:P131"/>
    <mergeCell ref="C132:F132"/>
    <mergeCell ref="H132:K132"/>
    <mergeCell ref="M132:P132"/>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 x14ac:dyDescent="0.45"/>
  <cols>
    <col min="1" max="2" width="9" style="10"/>
    <col min="3" max="3" width="44.19921875" style="10" customWidth="1"/>
    <col min="4" max="16384" width="9" style="10"/>
  </cols>
  <sheetData>
    <row r="1" spans="1:10" x14ac:dyDescent="0.45">
      <c r="A1" s="10" t="s">
        <v>55</v>
      </c>
    </row>
    <row r="2" spans="1:10" s="11" customFormat="1" ht="20.25" customHeight="1" x14ac:dyDescent="0.45">
      <c r="A2" s="12" t="s">
        <v>120</v>
      </c>
      <c r="B2" s="12"/>
      <c r="C2" s="13"/>
    </row>
    <row r="3" spans="1:10" s="11" customFormat="1" ht="20.25" customHeight="1" x14ac:dyDescent="0.45">
      <c r="A3" s="13"/>
      <c r="B3" s="13"/>
      <c r="C3" s="13"/>
    </row>
    <row r="4" spans="1:10" s="11" customFormat="1" ht="20.25" customHeight="1" x14ac:dyDescent="0.45">
      <c r="A4" s="27"/>
      <c r="B4" s="13" t="s">
        <v>85</v>
      </c>
      <c r="C4" s="13"/>
      <c r="E4" s="277" t="s">
        <v>87</v>
      </c>
      <c r="F4" s="277"/>
      <c r="G4" s="277"/>
      <c r="H4" s="277"/>
      <c r="I4" s="277"/>
      <c r="J4" s="277"/>
    </row>
    <row r="5" spans="1:10" s="11" customFormat="1" ht="20.25" customHeight="1" x14ac:dyDescent="0.45">
      <c r="A5" s="28"/>
      <c r="B5" s="13" t="s">
        <v>86</v>
      </c>
      <c r="C5" s="13"/>
      <c r="E5" s="277"/>
      <c r="F5" s="277"/>
      <c r="G5" s="277"/>
      <c r="H5" s="277"/>
      <c r="I5" s="277"/>
      <c r="J5" s="277"/>
    </row>
    <row r="6" spans="1:10" s="11" customFormat="1" ht="20.25" customHeight="1" x14ac:dyDescent="0.45">
      <c r="A6" s="26" t="s">
        <v>83</v>
      </c>
      <c r="B6" s="13"/>
      <c r="C6" s="13"/>
    </row>
    <row r="7" spans="1:10" s="11" customFormat="1" ht="20.25" customHeight="1" x14ac:dyDescent="0.45">
      <c r="A7" s="26"/>
      <c r="B7" s="13"/>
      <c r="C7" s="13"/>
    </row>
    <row r="8" spans="1:10" s="11" customFormat="1" ht="20.25" customHeight="1" x14ac:dyDescent="0.45">
      <c r="A8" s="13" t="s">
        <v>58</v>
      </c>
      <c r="B8" s="13"/>
      <c r="C8" s="13"/>
    </row>
    <row r="9" spans="1:10" s="11" customFormat="1" ht="20.25" customHeight="1" x14ac:dyDescent="0.45">
      <c r="A9" s="26"/>
      <c r="B9" s="13"/>
      <c r="C9" s="13"/>
    </row>
    <row r="10" spans="1:10" s="11" customFormat="1" ht="20.25" customHeight="1" x14ac:dyDescent="0.45">
      <c r="A10" s="13" t="s">
        <v>95</v>
      </c>
      <c r="B10" s="13"/>
      <c r="C10" s="13"/>
    </row>
    <row r="11" spans="1:10" s="11" customFormat="1" ht="20.25" customHeight="1" x14ac:dyDescent="0.45">
      <c r="A11" s="13"/>
      <c r="B11" s="13"/>
      <c r="C11" s="13"/>
    </row>
    <row r="12" spans="1:10" s="11" customFormat="1" ht="20.25" customHeight="1" x14ac:dyDescent="0.45">
      <c r="A12" s="152" t="s">
        <v>123</v>
      </c>
      <c r="B12" s="13"/>
      <c r="C12" s="13"/>
    </row>
    <row r="13" spans="1:10" s="11" customFormat="1" ht="20.25" customHeight="1" x14ac:dyDescent="0.45">
      <c r="A13" s="13"/>
      <c r="B13" s="13"/>
      <c r="C13" s="13"/>
    </row>
    <row r="14" spans="1:10" s="11" customFormat="1" ht="20.25" customHeight="1" x14ac:dyDescent="0.45">
      <c r="A14" s="13" t="s">
        <v>57</v>
      </c>
      <c r="B14" s="13"/>
      <c r="C14" s="13"/>
    </row>
    <row r="15" spans="1:10" s="11" customFormat="1" ht="20.25" customHeight="1" x14ac:dyDescent="0.45">
      <c r="A15" s="13"/>
      <c r="B15" s="13"/>
      <c r="C15" s="13"/>
    </row>
    <row r="16" spans="1:10" s="11" customFormat="1" ht="20.25" customHeight="1" x14ac:dyDescent="0.45">
      <c r="A16" s="153" t="s">
        <v>134</v>
      </c>
      <c r="B16" s="153"/>
      <c r="C16" s="153"/>
    </row>
    <row r="17" spans="1:3" s="11" customFormat="1" ht="20.25" customHeight="1" x14ac:dyDescent="0.45">
      <c r="A17" s="153"/>
      <c r="B17" s="153"/>
      <c r="C17" s="153"/>
    </row>
    <row r="18" spans="1:3" s="11" customFormat="1" ht="20.25" customHeight="1" x14ac:dyDescent="0.45">
      <c r="A18" s="152" t="s">
        <v>135</v>
      </c>
      <c r="B18" s="13"/>
      <c r="C18" s="13"/>
    </row>
    <row r="19" spans="1:3" s="11" customFormat="1" ht="20.25" customHeight="1" x14ac:dyDescent="0.45">
      <c r="A19" s="13" t="s">
        <v>48</v>
      </c>
      <c r="B19" s="13"/>
      <c r="C19" s="13"/>
    </row>
    <row r="20" spans="1:3" s="11" customFormat="1" ht="20.25" customHeight="1" x14ac:dyDescent="0.45">
      <c r="A20" s="13"/>
      <c r="B20" s="13"/>
      <c r="C20" s="13"/>
    </row>
    <row r="21" spans="1:3" s="11" customFormat="1" ht="20.25" customHeight="1" x14ac:dyDescent="0.45">
      <c r="A21" s="13"/>
      <c r="B21" s="14" t="s">
        <v>26</v>
      </c>
      <c r="C21" s="14" t="s">
        <v>1</v>
      </c>
    </row>
    <row r="22" spans="1:3" s="11" customFormat="1" ht="20.25" customHeight="1" x14ac:dyDescent="0.45">
      <c r="A22" s="13"/>
      <c r="B22" s="14">
        <v>1</v>
      </c>
      <c r="C22" s="15" t="s">
        <v>2</v>
      </c>
    </row>
    <row r="23" spans="1:3" s="11" customFormat="1" ht="20.25" customHeight="1" x14ac:dyDescent="0.45">
      <c r="A23" s="13"/>
      <c r="B23" s="14">
        <v>2</v>
      </c>
      <c r="C23" s="15" t="s">
        <v>112</v>
      </c>
    </row>
    <row r="24" spans="1:3" s="11" customFormat="1" ht="20.25" customHeight="1" x14ac:dyDescent="0.45">
      <c r="A24" s="13"/>
      <c r="B24" s="14">
        <v>3</v>
      </c>
      <c r="C24" s="15" t="s">
        <v>113</v>
      </c>
    </row>
    <row r="25" spans="1:3" s="11" customFormat="1" ht="20.25" customHeight="1" x14ac:dyDescent="0.45">
      <c r="A25" s="13"/>
      <c r="B25" s="13"/>
      <c r="C25" s="13"/>
    </row>
    <row r="26" spans="1:3" s="11" customFormat="1" ht="20.25" customHeight="1" x14ac:dyDescent="0.45">
      <c r="A26" s="13" t="s">
        <v>136</v>
      </c>
      <c r="B26" s="13"/>
      <c r="C26" s="13"/>
    </row>
    <row r="27" spans="1:3" s="11" customFormat="1" ht="20.25" customHeight="1" x14ac:dyDescent="0.45">
      <c r="A27" s="13" t="s">
        <v>49</v>
      </c>
      <c r="B27" s="13"/>
      <c r="C27" s="13"/>
    </row>
    <row r="28" spans="1:3" s="11" customFormat="1" ht="20.25" customHeight="1" x14ac:dyDescent="0.45">
      <c r="A28" s="13"/>
      <c r="B28" s="13"/>
      <c r="C28" s="13"/>
    </row>
    <row r="29" spans="1:3" s="11" customFormat="1" ht="20.25" customHeight="1" x14ac:dyDescent="0.45">
      <c r="A29" s="13"/>
      <c r="B29" s="14" t="s">
        <v>7</v>
      </c>
      <c r="C29" s="14" t="s">
        <v>8</v>
      </c>
    </row>
    <row r="30" spans="1:3" s="11" customFormat="1" ht="20.25" customHeight="1" x14ac:dyDescent="0.45">
      <c r="A30" s="13"/>
      <c r="B30" s="14" t="s">
        <v>3</v>
      </c>
      <c r="C30" s="15" t="s">
        <v>50</v>
      </c>
    </row>
    <row r="31" spans="1:3" s="11" customFormat="1" ht="20.25" customHeight="1" x14ac:dyDescent="0.45">
      <c r="A31" s="13"/>
      <c r="B31" s="14" t="s">
        <v>4</v>
      </c>
      <c r="C31" s="15" t="s">
        <v>51</v>
      </c>
    </row>
    <row r="32" spans="1:3" s="11" customFormat="1" ht="20.25" customHeight="1" x14ac:dyDescent="0.45">
      <c r="A32" s="13"/>
      <c r="B32" s="14" t="s">
        <v>5</v>
      </c>
      <c r="C32" s="15" t="s">
        <v>52</v>
      </c>
    </row>
    <row r="33" spans="1:55" s="11" customFormat="1" ht="20.25" customHeight="1" x14ac:dyDescent="0.45">
      <c r="A33" s="13"/>
      <c r="B33" s="14" t="s">
        <v>6</v>
      </c>
      <c r="C33" s="15" t="s">
        <v>69</v>
      </c>
    </row>
    <row r="34" spans="1:55" s="11" customFormat="1" ht="20.25" customHeight="1" x14ac:dyDescent="0.45">
      <c r="A34" s="13"/>
      <c r="B34" s="13"/>
      <c r="C34" s="13"/>
    </row>
    <row r="35" spans="1:55" s="11" customFormat="1" ht="20.25" customHeight="1" x14ac:dyDescent="0.45">
      <c r="A35" s="13"/>
      <c r="B35" s="16" t="s">
        <v>9</v>
      </c>
      <c r="C35" s="13"/>
    </row>
    <row r="36" spans="1:55" s="11" customFormat="1" ht="20.25" customHeight="1" x14ac:dyDescent="0.45">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5">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5">
      <c r="E38" s="13"/>
    </row>
    <row r="39" spans="1:55" s="11" customFormat="1" ht="20.25" customHeight="1" x14ac:dyDescent="0.45">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5">
      <c r="A40" s="152" t="s">
        <v>137</v>
      </c>
      <c r="B40" s="13"/>
      <c r="C40" s="13"/>
    </row>
    <row r="41" spans="1:55" s="11" customFormat="1" ht="20.25" customHeight="1" x14ac:dyDescent="0.45">
      <c r="A41" s="13" t="s">
        <v>54</v>
      </c>
      <c r="B41" s="13"/>
      <c r="C41" s="13"/>
    </row>
    <row r="42" spans="1:55" s="11" customFormat="1" ht="20.25" customHeight="1" x14ac:dyDescent="0.45">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5">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5">
      <c r="A44" s="13" t="s">
        <v>138</v>
      </c>
      <c r="B44" s="13"/>
    </row>
    <row r="45" spans="1:55" s="11" customFormat="1" ht="20.25" customHeight="1" x14ac:dyDescent="0.45"/>
    <row r="46" spans="1:55" s="11" customFormat="1" ht="20.25" customHeight="1" x14ac:dyDescent="0.45">
      <c r="A46" s="13" t="s">
        <v>139</v>
      </c>
      <c r="B46" s="13"/>
      <c r="C46" s="13"/>
    </row>
    <row r="47" spans="1:55" s="11" customFormat="1" ht="20.25" customHeight="1" x14ac:dyDescent="0.45">
      <c r="A47" s="30" t="s">
        <v>97</v>
      </c>
      <c r="B47" s="13"/>
      <c r="C47" s="13"/>
    </row>
    <row r="48" spans="1:55" s="11" customFormat="1" ht="20.25" customHeight="1" x14ac:dyDescent="0.45"/>
    <row r="49" spans="1:55" s="11" customFormat="1" ht="20.25" customHeight="1" x14ac:dyDescent="0.45">
      <c r="A49" s="13" t="s">
        <v>140</v>
      </c>
      <c r="B49" s="13"/>
      <c r="C49" s="13"/>
    </row>
    <row r="50" spans="1:55" s="11" customFormat="1" ht="20.25" customHeight="1" x14ac:dyDescent="0.45">
      <c r="A50" s="13" t="s">
        <v>98</v>
      </c>
      <c r="B50" s="13"/>
      <c r="C50" s="13"/>
    </row>
    <row r="51" spans="1:55" s="11" customFormat="1" ht="20.25" customHeight="1" x14ac:dyDescent="0.45">
      <c r="A51" s="13"/>
      <c r="B51" s="13"/>
      <c r="C51" s="13"/>
    </row>
    <row r="52" spans="1:55" s="11" customFormat="1" ht="20.25" customHeight="1" x14ac:dyDescent="0.45">
      <c r="A52" s="13" t="s">
        <v>141</v>
      </c>
      <c r="B52" s="13"/>
      <c r="C52" s="13"/>
    </row>
    <row r="53" spans="1:55" s="11" customFormat="1" ht="20.25" customHeight="1" x14ac:dyDescent="0.45">
      <c r="A53" s="13"/>
      <c r="B53" s="13"/>
      <c r="C53" s="13"/>
    </row>
    <row r="54" spans="1:55" s="11" customFormat="1" ht="20.25" customHeight="1" x14ac:dyDescent="0.45">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5">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5">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5">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5">
      <c r="A58" s="11" t="s">
        <v>143</v>
      </c>
      <c r="C58" s="25"/>
      <c r="D58" s="16"/>
      <c r="E58" s="16"/>
    </row>
    <row r="59" spans="1:55" s="11" customFormat="1" ht="20.25" customHeight="1" x14ac:dyDescent="0.45">
      <c r="A59" s="84" t="s">
        <v>101</v>
      </c>
      <c r="B59" s="25"/>
      <c r="C59" s="25"/>
      <c r="D59" s="13"/>
      <c r="E59" s="13"/>
    </row>
    <row r="60" spans="1:55" s="11" customFormat="1" ht="20.25" customHeight="1" x14ac:dyDescent="0.45">
      <c r="A60" s="83" t="s">
        <v>102</v>
      </c>
      <c r="B60" s="25"/>
      <c r="C60" s="25"/>
      <c r="D60" s="29"/>
      <c r="E60" s="29"/>
    </row>
    <row r="61" spans="1:55" s="11" customFormat="1" ht="20.25" customHeight="1" x14ac:dyDescent="0.45">
      <c r="A61" s="84" t="s">
        <v>103</v>
      </c>
      <c r="B61" s="25"/>
      <c r="C61" s="25"/>
      <c r="D61" s="29"/>
      <c r="E61" s="29"/>
    </row>
    <row r="62" spans="1:55" s="11" customFormat="1" ht="20.25" customHeight="1" x14ac:dyDescent="0.45">
      <c r="A62" s="83" t="s">
        <v>104</v>
      </c>
      <c r="B62" s="25"/>
      <c r="C62" s="25"/>
      <c r="D62" s="29"/>
      <c r="E62" s="29"/>
    </row>
    <row r="63" spans="1:55" s="11" customFormat="1" ht="20.25" customHeight="1" x14ac:dyDescent="0.45">
      <c r="A63" s="84" t="s">
        <v>144</v>
      </c>
      <c r="B63" s="25"/>
      <c r="C63" s="25"/>
      <c r="D63" s="29"/>
      <c r="E63" s="29"/>
    </row>
    <row r="64" spans="1:55" s="11" customFormat="1" ht="20.25" customHeight="1" x14ac:dyDescent="0.45">
      <c r="A64" s="84" t="s">
        <v>145</v>
      </c>
      <c r="B64" s="25"/>
      <c r="C64" s="25"/>
      <c r="D64" s="29"/>
      <c r="E64" s="29"/>
    </row>
    <row r="65" spans="1:5" s="11" customFormat="1" ht="20.25" customHeight="1" x14ac:dyDescent="0.45">
      <c r="A65" s="84" t="s">
        <v>146</v>
      </c>
      <c r="B65" s="25"/>
      <c r="C65" s="25"/>
      <c r="D65" s="29"/>
      <c r="E65" s="29"/>
    </row>
    <row r="66" spans="1:5" s="11" customFormat="1" ht="20.25" customHeight="1" x14ac:dyDescent="0.45">
      <c r="A66" s="25"/>
      <c r="B66" s="25"/>
      <c r="C66" s="25"/>
      <c r="D66" s="29"/>
      <c r="E66" s="29"/>
    </row>
    <row r="67" spans="1:5" s="11" customFormat="1" ht="20.25" customHeight="1" x14ac:dyDescent="0.45">
      <c r="A67" s="25"/>
      <c r="B67" s="25"/>
      <c r="C67" s="25"/>
      <c r="D67" s="29"/>
      <c r="E67" s="29"/>
    </row>
    <row r="68" spans="1:5" s="11" customFormat="1" ht="20.25" customHeight="1" x14ac:dyDescent="0.45">
      <c r="A68" s="25"/>
      <c r="B68" s="25"/>
      <c r="C68" s="25"/>
      <c r="D68" s="29"/>
      <c r="E68" s="29"/>
    </row>
    <row r="69" spans="1:5" s="11" customFormat="1" ht="20.25" customHeight="1" x14ac:dyDescent="0.45">
      <c r="A69" s="25"/>
      <c r="B69" s="25"/>
      <c r="C69" s="25"/>
      <c r="D69" s="29"/>
      <c r="E69" s="29"/>
    </row>
    <row r="70" spans="1:5" ht="20.25" customHeight="1" x14ac:dyDescent="0.45"/>
    <row r="71" spans="1:5" ht="20.25" customHeight="1" x14ac:dyDescent="0.45"/>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C16" sqref="C16"/>
    </sheetView>
  </sheetViews>
  <sheetFormatPr defaultColWidth="9" defaultRowHeight="26.4" x14ac:dyDescent="0.45"/>
  <cols>
    <col min="1" max="1" width="2" style="113" customWidth="1"/>
    <col min="2" max="2" width="8.59765625" style="113" customWidth="1"/>
    <col min="3" max="11" width="40.59765625" style="113" customWidth="1"/>
    <col min="12" max="16384" width="9" style="113"/>
  </cols>
  <sheetData>
    <row r="1" spans="2:11" x14ac:dyDescent="0.45">
      <c r="B1" s="113" t="s">
        <v>74</v>
      </c>
    </row>
    <row r="3" spans="2:11" x14ac:dyDescent="0.45">
      <c r="B3" s="114" t="s">
        <v>75</v>
      </c>
      <c r="C3" s="114" t="s">
        <v>76</v>
      </c>
    </row>
    <row r="4" spans="2:11" x14ac:dyDescent="0.45">
      <c r="B4" s="114">
        <v>1</v>
      </c>
      <c r="C4" s="147" t="s">
        <v>110</v>
      </c>
    </row>
    <row r="5" spans="2:11" x14ac:dyDescent="0.45">
      <c r="B5" s="114">
        <v>2</v>
      </c>
      <c r="C5" s="147" t="s">
        <v>111</v>
      </c>
    </row>
    <row r="6" spans="2:11" x14ac:dyDescent="0.45">
      <c r="B6" s="114">
        <v>3</v>
      </c>
      <c r="C6" s="147"/>
    </row>
    <row r="7" spans="2:11" x14ac:dyDescent="0.45">
      <c r="B7" s="114">
        <v>4</v>
      </c>
      <c r="C7" s="147"/>
    </row>
    <row r="8" spans="2:11" x14ac:dyDescent="0.45">
      <c r="B8" s="114">
        <v>5</v>
      </c>
      <c r="C8" s="147"/>
    </row>
    <row r="9" spans="2:11" x14ac:dyDescent="0.45">
      <c r="B9" s="114">
        <v>6</v>
      </c>
      <c r="C9" s="147"/>
    </row>
    <row r="10" spans="2:11" x14ac:dyDescent="0.45">
      <c r="B10" s="114">
        <v>7</v>
      </c>
      <c r="C10" s="147"/>
    </row>
    <row r="11" spans="2:11" x14ac:dyDescent="0.45">
      <c r="B11" s="114">
        <v>8</v>
      </c>
      <c r="C11" s="147"/>
    </row>
    <row r="13" spans="2:11" x14ac:dyDescent="0.45">
      <c r="B13" s="113" t="s">
        <v>73</v>
      </c>
    </row>
    <row r="14" spans="2:11" ht="27" thickBot="1" x14ac:dyDescent="0.5"/>
    <row r="15" spans="2:11" ht="27" thickBot="1" x14ac:dyDescent="0.5">
      <c r="B15" s="148" t="s">
        <v>59</v>
      </c>
      <c r="C15" s="116" t="s">
        <v>2</v>
      </c>
      <c r="D15" s="117" t="s">
        <v>112</v>
      </c>
      <c r="E15" s="118" t="s">
        <v>113</v>
      </c>
      <c r="F15" s="119" t="s">
        <v>31</v>
      </c>
      <c r="G15" s="119" t="s">
        <v>31</v>
      </c>
      <c r="H15" s="119" t="s">
        <v>31</v>
      </c>
      <c r="I15" s="119" t="s">
        <v>92</v>
      </c>
      <c r="J15" s="119" t="s">
        <v>92</v>
      </c>
      <c r="K15" s="120" t="s">
        <v>92</v>
      </c>
    </row>
    <row r="16" spans="2:11" x14ac:dyDescent="0.45">
      <c r="B16" s="278" t="s">
        <v>60</v>
      </c>
      <c r="C16" s="121" t="s">
        <v>114</v>
      </c>
      <c r="D16" s="126" t="s">
        <v>114</v>
      </c>
      <c r="E16" s="126" t="s">
        <v>106</v>
      </c>
      <c r="F16" s="126"/>
      <c r="G16" s="126"/>
      <c r="H16" s="126"/>
      <c r="I16" s="122"/>
      <c r="J16" s="122"/>
      <c r="K16" s="123"/>
    </row>
    <row r="17" spans="2:11" x14ac:dyDescent="0.45">
      <c r="B17" s="278"/>
      <c r="C17" s="124" t="s">
        <v>67</v>
      </c>
      <c r="D17" s="126" t="s">
        <v>112</v>
      </c>
      <c r="E17" s="126" t="s">
        <v>112</v>
      </c>
      <c r="F17" s="126"/>
      <c r="G17" s="126"/>
      <c r="H17" s="126"/>
      <c r="I17" s="115"/>
      <c r="J17" s="115"/>
      <c r="K17" s="125"/>
    </row>
    <row r="18" spans="2:11" x14ac:dyDescent="0.45">
      <c r="B18" s="278"/>
      <c r="C18" s="124" t="s">
        <v>67</v>
      </c>
      <c r="D18" s="126" t="s">
        <v>31</v>
      </c>
      <c r="E18" s="126" t="s">
        <v>115</v>
      </c>
      <c r="F18" s="126"/>
      <c r="G18" s="126"/>
      <c r="H18" s="126"/>
      <c r="I18" s="115"/>
      <c r="J18" s="115"/>
      <c r="K18" s="125"/>
    </row>
    <row r="19" spans="2:11" x14ac:dyDescent="0.45">
      <c r="B19" s="278"/>
      <c r="C19" s="124" t="s">
        <v>31</v>
      </c>
      <c r="D19" s="126" t="s">
        <v>31</v>
      </c>
      <c r="E19" s="126" t="s">
        <v>116</v>
      </c>
      <c r="F19" s="126"/>
      <c r="G19" s="126"/>
      <c r="H19" s="126"/>
      <c r="I19" s="115"/>
      <c r="J19" s="115"/>
      <c r="K19" s="125"/>
    </row>
    <row r="20" spans="2:11" x14ac:dyDescent="0.45">
      <c r="B20" s="278"/>
      <c r="C20" s="124" t="s">
        <v>31</v>
      </c>
      <c r="D20" s="126" t="s">
        <v>31</v>
      </c>
      <c r="E20" s="126" t="s">
        <v>117</v>
      </c>
      <c r="F20" s="126"/>
      <c r="G20" s="126"/>
      <c r="H20" s="126"/>
      <c r="I20" s="115"/>
      <c r="J20" s="115"/>
      <c r="K20" s="125"/>
    </row>
    <row r="21" spans="2:11" x14ac:dyDescent="0.45">
      <c r="B21" s="278"/>
      <c r="C21" s="124" t="s">
        <v>31</v>
      </c>
      <c r="D21" s="126" t="s">
        <v>31</v>
      </c>
      <c r="E21" s="126" t="s">
        <v>31</v>
      </c>
      <c r="F21" s="126"/>
      <c r="G21" s="126"/>
      <c r="H21" s="126"/>
      <c r="I21" s="115"/>
      <c r="J21" s="115"/>
      <c r="K21" s="125"/>
    </row>
    <row r="22" spans="2:11" x14ac:dyDescent="0.45">
      <c r="B22" s="278"/>
      <c r="C22" s="124" t="s">
        <v>31</v>
      </c>
      <c r="D22" s="126" t="s">
        <v>31</v>
      </c>
      <c r="E22" s="126" t="s">
        <v>31</v>
      </c>
      <c r="F22" s="126"/>
      <c r="G22" s="126"/>
      <c r="H22" s="126"/>
      <c r="I22" s="115"/>
      <c r="J22" s="115"/>
      <c r="K22" s="125"/>
    </row>
    <row r="23" spans="2:11" x14ac:dyDescent="0.45">
      <c r="B23" s="278"/>
      <c r="C23" s="124" t="s">
        <v>31</v>
      </c>
      <c r="D23" s="126" t="s">
        <v>92</v>
      </c>
      <c r="E23" s="126" t="s">
        <v>31</v>
      </c>
      <c r="F23" s="126"/>
      <c r="G23" s="126"/>
      <c r="H23" s="126"/>
      <c r="I23" s="115"/>
      <c r="J23" s="115"/>
      <c r="K23" s="125"/>
    </row>
    <row r="24" spans="2:11" x14ac:dyDescent="0.45">
      <c r="B24" s="278"/>
      <c r="C24" s="124" t="s">
        <v>31</v>
      </c>
      <c r="D24" s="126" t="s">
        <v>92</v>
      </c>
      <c r="E24" s="126" t="s">
        <v>31</v>
      </c>
      <c r="F24" s="126"/>
      <c r="G24" s="126"/>
      <c r="H24" s="126"/>
      <c r="I24" s="115"/>
      <c r="J24" s="115"/>
      <c r="K24" s="125"/>
    </row>
    <row r="25" spans="2:11" x14ac:dyDescent="0.45">
      <c r="B25" s="278"/>
      <c r="C25" s="124" t="s">
        <v>31</v>
      </c>
      <c r="D25" s="127" t="s">
        <v>92</v>
      </c>
      <c r="E25" s="127" t="s">
        <v>31</v>
      </c>
      <c r="F25" s="127"/>
      <c r="G25" s="127"/>
      <c r="H25" s="127"/>
      <c r="I25" s="115"/>
      <c r="J25" s="115"/>
      <c r="K25" s="125"/>
    </row>
    <row r="26" spans="2:11" x14ac:dyDescent="0.45">
      <c r="B26" s="278"/>
      <c r="C26" s="124" t="s">
        <v>31</v>
      </c>
      <c r="D26" s="127" t="s">
        <v>92</v>
      </c>
      <c r="E26" s="127" t="s">
        <v>31</v>
      </c>
      <c r="F26" s="127"/>
      <c r="G26" s="127"/>
      <c r="H26" s="127"/>
      <c r="I26" s="115"/>
      <c r="J26" s="115"/>
      <c r="K26" s="125"/>
    </row>
    <row r="27" spans="2:11" x14ac:dyDescent="0.45">
      <c r="B27" s="278"/>
      <c r="C27" s="124" t="s">
        <v>31</v>
      </c>
      <c r="D27" s="127" t="s">
        <v>92</v>
      </c>
      <c r="E27" s="127" t="s">
        <v>31</v>
      </c>
      <c r="F27" s="127"/>
      <c r="G27" s="127"/>
      <c r="H27" s="127"/>
      <c r="I27" s="115"/>
      <c r="J27" s="115"/>
      <c r="K27" s="125"/>
    </row>
    <row r="28" spans="2:11" ht="27" thickBot="1" x14ac:dyDescent="0.5">
      <c r="B28" s="279"/>
      <c r="C28" s="128" t="s">
        <v>31</v>
      </c>
      <c r="D28" s="129" t="s">
        <v>92</v>
      </c>
      <c r="E28" s="129" t="s">
        <v>31</v>
      </c>
      <c r="F28" s="129"/>
      <c r="G28" s="129"/>
      <c r="H28" s="129"/>
      <c r="I28" s="129"/>
      <c r="J28" s="129"/>
      <c r="K28" s="130"/>
    </row>
    <row r="31" spans="2:11" x14ac:dyDescent="0.45">
      <c r="C31" s="113" t="s">
        <v>88</v>
      </c>
    </row>
    <row r="32" spans="2:11" x14ac:dyDescent="0.45">
      <c r="C32" s="113" t="s">
        <v>32</v>
      </c>
    </row>
    <row r="33" spans="3:3" x14ac:dyDescent="0.45">
      <c r="C33" s="113" t="s">
        <v>107</v>
      </c>
    </row>
    <row r="34" spans="3:3" x14ac:dyDescent="0.45">
      <c r="C34" s="113" t="s">
        <v>91</v>
      </c>
    </row>
    <row r="35" spans="3:3" x14ac:dyDescent="0.45">
      <c r="C35" s="113" t="s">
        <v>118</v>
      </c>
    </row>
    <row r="36" spans="3:3" x14ac:dyDescent="0.45">
      <c r="C36" s="113" t="s">
        <v>119</v>
      </c>
    </row>
    <row r="37" spans="3:3" x14ac:dyDescent="0.45">
      <c r="C37" s="113" t="s">
        <v>33</v>
      </c>
    </row>
    <row r="38" spans="3:3" x14ac:dyDescent="0.45">
      <c r="C38" s="113" t="s">
        <v>34</v>
      </c>
    </row>
    <row r="40" spans="3:3" x14ac:dyDescent="0.45">
      <c r="C40" s="113" t="s">
        <v>108</v>
      </c>
    </row>
    <row r="41" spans="3:3" x14ac:dyDescent="0.45">
      <c r="C41" s="113" t="s">
        <v>61</v>
      </c>
    </row>
    <row r="42" spans="3:3" x14ac:dyDescent="0.45">
      <c r="C42" s="113" t="s">
        <v>62</v>
      </c>
    </row>
    <row r="43" spans="3:3" x14ac:dyDescent="0.45">
      <c r="C43" s="113" t="s">
        <v>63</v>
      </c>
    </row>
    <row r="44" spans="3:3" x14ac:dyDescent="0.45">
      <c r="C44" s="113" t="s">
        <v>64</v>
      </c>
    </row>
    <row r="45" spans="3:3" x14ac:dyDescent="0.45">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斎藤 明哲(saitou-akisato.20z)</cp:lastModifiedBy>
  <cp:lastPrinted>2021-03-21T05:52:46Z</cp:lastPrinted>
  <dcterms:created xsi:type="dcterms:W3CDTF">2020-01-14T23:44:41Z</dcterms:created>
  <dcterms:modified xsi:type="dcterms:W3CDTF">2023-12-15T10:04:52Z</dcterms:modified>
</cp:coreProperties>
</file>